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10" windowHeight="3390" firstSheet="6" activeTab="8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重点项目预算的绩效目标表" sheetId="9" r:id="rId9"/>
  </sheets>
  <definedNames>
    <definedName name="_xlnm.Print_Area" localSheetId="0">'1部门收支总体情况表的'!$A$1:$N$20</definedName>
    <definedName name="_xlnm.Print_Area" localSheetId="4">'5一般公共预算支出情况表'!$1:$82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<sst xmlns="http://schemas.openxmlformats.org/spreadsheetml/2006/main" count="2753" uniqueCount="397">
  <si>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</si>
  <si>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</si>
  <si>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</si>
  <si>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</si>
  <si>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</si>
  <si>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</si>
  <si>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</si>
  <si>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</si>
  <si>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</si>
  <si>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</si>
  <si>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</si>
  <si>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</si>
  <si>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</si>
  <si>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</si>
  <si>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</si>
  <si>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</si>
  <si>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</si>
  <si>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</si>
  <si>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</si>
  <si>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</si>
  <si>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一般公共预算收入</t>
  </si>
  <si>
    <t>上级转移支付</t>
  </si>
  <si>
    <t>政府性基金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</si>
  <si>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</si>
  <si>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</si>
  <si>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</si>
  <si>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</si>
  <si>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</si>
  <si>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</si>
  <si>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</si>
  <si>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</si>
  <si>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</si>
  <si>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</si>
  <si>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</si>
  <si>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</si>
  <si>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</si>
  <si>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</si>
  <si>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</si>
  <si>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</si>
  <si>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</si>
  <si>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</si>
  <si>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</si>
  <si>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</si>
  <si>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</si>
  <si>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</si>
  <si>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</si>
  <si>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</si>
  <si>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</si>
  <si>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</si>
  <si>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</si>
  <si>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</si>
  <si>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</si>
  <si>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</si>
  <si>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</si>
  <si>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</si>
  <si>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</si>
  <si>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</si>
  <si>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</si>
  <si>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</si>
  <si>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</si>
  <si>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一般公共预算收入</t>
  </si>
  <si>
    <t>政府性基金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</si>
  <si>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</si>
  <si>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</si>
  <si>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</si>
  <si>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</si>
  <si>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</si>
  <si>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</si>
  <si>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</si>
  <si>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</si>
  <si>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</si>
  <si>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二、政府性基金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</si>
  <si>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</si>
  <si>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</si>
  <si>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</si>
  <si>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</si>
  <si>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</si>
  <si>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</si>
  <si>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</si>
  <si>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</si>
  <si>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功能科目</t>
  </si>
  <si>
    <t>总  计</t>
  </si>
  <si>
    <t>基      本      支      出</t>
  </si>
  <si>
    <t>对个人和家庭的补助</t>
  </si>
  <si>
    <t>商品和服务支出</t>
  </si>
  <si>
    <t>预算05表</t>
  </si>
  <si>
    <t>小计</t>
  </si>
  <si>
    <t>重点性项目支出</t>
  </si>
  <si>
    <t>工资福利支出</t>
  </si>
  <si>
    <t>对个人和家庭的补助</t>
  </si>
  <si>
    <t>商品服务支出</t>
  </si>
  <si>
    <t>一般性项目支出</t>
  </si>
  <si>
    <t>单位:元</t>
  </si>
  <si>
    <t>部门预算经济分类</t>
  </si>
  <si>
    <t>政府预算经济分类</t>
  </si>
  <si>
    <t>单位编码(名称)</t>
  </si>
  <si>
    <t>合计</t>
  </si>
  <si>
    <t>一般公共预算收入</t>
  </si>
  <si>
    <t>政府性基金</t>
  </si>
  <si>
    <t>上级转移支付</t>
  </si>
  <si>
    <t>财政专户收入</t>
  </si>
  <si>
    <t>其他各项收入</t>
  </si>
  <si>
    <t>类</t>
  </si>
  <si>
    <t>款</t>
  </si>
  <si>
    <t>科目名称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</si>
  <si>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</si>
  <si>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</si>
  <si>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</si>
  <si>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</si>
  <si>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</si>
  <si>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</si>
  <si>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**</t>
  </si>
  <si>
    <t>预算07表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</si>
  <si>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</si>
  <si>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</si>
  <si>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</si>
  <si>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</si>
  <si>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</si>
  <si>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</si>
  <si>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</si>
  <si>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</si>
  <si>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</si>
  <si>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</si>
  <si>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</si>
  <si>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</si>
  <si>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</si>
  <si>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</si>
  <si>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</si>
  <si>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</si>
  <si>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</si>
  <si>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</si>
  <si>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</si>
  <si>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</si>
  <si>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十四、资源勘探工业信息等支出</t>
  </si>
  <si>
    <t>预算06表</t>
  </si>
  <si>
    <t>063</t>
  </si>
  <si>
    <t>驻马店市文化广电和旅游局</t>
  </si>
  <si>
    <t xml:space="preserve">  063001</t>
  </si>
  <si>
    <t xml:space="preserve">  驻马店市文化广电和旅游局</t>
  </si>
  <si>
    <t>207</t>
  </si>
  <si>
    <t>01</t>
  </si>
  <si>
    <t xml:space="preserve">    063001</t>
  </si>
  <si>
    <t xml:space="preserve">    行政运行（文化）</t>
  </si>
  <si>
    <t>13</t>
  </si>
  <si>
    <t xml:space="preserve">    旅游宣传</t>
  </si>
  <si>
    <t>14</t>
  </si>
  <si>
    <t xml:space="preserve">    文化和旅游管理事务</t>
  </si>
  <si>
    <t>02</t>
  </si>
  <si>
    <t>05</t>
  </si>
  <si>
    <t xml:space="preserve">    博物馆</t>
  </si>
  <si>
    <t>208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</si>
  <si>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</si>
  <si>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</si>
  <si>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</si>
  <si>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</si>
  <si>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</si>
  <si>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</si>
  <si>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</si>
  <si>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</si>
  <si>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</si>
  <si>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</si>
  <si>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</si>
  <si>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063002</t>
  </si>
  <si>
    <t xml:space="preserve">  驻马店市戏曲创作室</t>
  </si>
  <si>
    <t xml:space="preserve">    063002</t>
  </si>
  <si>
    <t xml:space="preserve">    文化创作与保护</t>
  </si>
  <si>
    <t xml:space="preserve">    事业单位离退休</t>
  </si>
  <si>
    <t xml:space="preserve">  063003</t>
  </si>
  <si>
    <t xml:space="preserve">  驻马店市文化馆</t>
  </si>
  <si>
    <t>09</t>
  </si>
  <si>
    <t xml:space="preserve">    063003</t>
  </si>
  <si>
    <t xml:space="preserve">    群众文化</t>
  </si>
  <si>
    <t xml:space="preserve">    事业单位医疗</t>
  </si>
  <si>
    <t xml:space="preserve">  063004</t>
  </si>
  <si>
    <t xml:space="preserve">  驻马店市文化市场稽查支队</t>
  </si>
  <si>
    <t>12</t>
  </si>
  <si>
    <t xml:space="preserve">    063004</t>
  </si>
  <si>
    <t xml:space="preserve">    文化和旅游市场管理</t>
  </si>
  <si>
    <t xml:space="preserve">  063005</t>
  </si>
  <si>
    <t xml:space="preserve">  驻马店市文物考古管理所</t>
  </si>
  <si>
    <t>04</t>
  </si>
  <si>
    <t xml:space="preserve">    063005</t>
  </si>
  <si>
    <t xml:space="preserve">    文物保护</t>
  </si>
  <si>
    <t xml:space="preserve">  063006</t>
  </si>
  <si>
    <t xml:space="preserve">  驻马店市演艺中心</t>
  </si>
  <si>
    <t>07</t>
  </si>
  <si>
    <t xml:space="preserve">    063006</t>
  </si>
  <si>
    <t xml:space="preserve">    艺术表演团体</t>
  </si>
  <si>
    <t xml:space="preserve">  063007</t>
  </si>
  <si>
    <t xml:space="preserve">  驻马店市博物馆</t>
  </si>
  <si>
    <t xml:space="preserve">    063007</t>
  </si>
  <si>
    <t xml:space="preserve">  063008</t>
  </si>
  <si>
    <t xml:space="preserve">  驻马店市广播电视局驿城分局</t>
  </si>
  <si>
    <t>08</t>
  </si>
  <si>
    <t xml:space="preserve">    063008</t>
  </si>
  <si>
    <t xml:space="preserve">  063010</t>
  </si>
  <si>
    <t xml:space="preserve">  驻马店市旅游信息服务中心</t>
  </si>
  <si>
    <t xml:space="preserve">    063010</t>
  </si>
  <si>
    <t xml:space="preserve">    一般行政管理事务（文化）</t>
  </si>
  <si>
    <t xml:space="preserve">  063011</t>
  </si>
  <si>
    <t xml:space="preserve">  驻马店市政务讲解员服务中心</t>
  </si>
  <si>
    <t xml:space="preserve">    063011</t>
  </si>
  <si>
    <t>301</t>
  </si>
  <si>
    <t>基本工资</t>
  </si>
  <si>
    <t>501</t>
  </si>
  <si>
    <t>工资奖金津补贴</t>
  </si>
  <si>
    <t>津贴补贴</t>
  </si>
  <si>
    <t>奖金</t>
  </si>
  <si>
    <t>机关事业单位基本养老保险缴费</t>
  </si>
  <si>
    <t>社会保障缴费</t>
  </si>
  <si>
    <t>公务员医疗补助缴费</t>
  </si>
  <si>
    <t>其他社会保障缴费</t>
  </si>
  <si>
    <t>住房公积金</t>
  </si>
  <si>
    <t>302</t>
  </si>
  <si>
    <t>办公费</t>
  </si>
  <si>
    <t>502</t>
  </si>
  <si>
    <t>办公经费</t>
  </si>
  <si>
    <t>印刷费</t>
  </si>
  <si>
    <t>咨询费</t>
  </si>
  <si>
    <t>委托业务费</t>
  </si>
  <si>
    <t>水费</t>
  </si>
  <si>
    <t>06</t>
  </si>
  <si>
    <t>电费</t>
  </si>
  <si>
    <t>邮电费</t>
  </si>
  <si>
    <t>物业管理费</t>
  </si>
  <si>
    <t>差旅费</t>
  </si>
  <si>
    <t>维修(护)费</t>
  </si>
  <si>
    <t>租赁费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</si>
  <si>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</si>
  <si>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</si>
  <si>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</si>
  <si>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</si>
  <si>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</si>
  <si>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</si>
  <si>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</si>
  <si>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</si>
  <si>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</si>
  <si>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</si>
  <si>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</si>
  <si>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</si>
  <si>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</si>
  <si>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</si>
  <si>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</si>
  <si>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</si>
  <si>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</si>
  <si>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</si>
  <si>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505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</si>
  <si>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</si>
  <si>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</si>
  <si>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</si>
  <si>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</si>
  <si>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</si>
  <si>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</si>
  <si>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</si>
  <si>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 xml:space="preserve">工资福利支出 </t>
  </si>
  <si>
    <t xml:space="preserve">    驻马店市戏曲创作室</t>
  </si>
  <si>
    <t>其他对单位事业补助</t>
  </si>
  <si>
    <t>绩效工资</t>
  </si>
  <si>
    <t xml:space="preserve">    驻马店市文化馆</t>
  </si>
  <si>
    <t>399</t>
  </si>
  <si>
    <t>其他支出</t>
  </si>
  <si>
    <t>599</t>
  </si>
  <si>
    <t>310</t>
  </si>
  <si>
    <t>办公设备购置</t>
  </si>
  <si>
    <t>506</t>
  </si>
  <si>
    <t xml:space="preserve">资本性支出（一） </t>
  </si>
  <si>
    <t>其他资本性支出</t>
  </si>
  <si>
    <t xml:space="preserve">    驻马店市演艺中心</t>
  </si>
  <si>
    <t>其他对个人和家庭的补助</t>
  </si>
  <si>
    <t xml:space="preserve">    驻马店市博物馆</t>
  </si>
  <si>
    <t>手续费</t>
  </si>
  <si>
    <t>取暖费</t>
  </si>
  <si>
    <t>预算08表</t>
  </si>
  <si>
    <t>小计</t>
  </si>
  <si>
    <t>一般性项目支出</t>
  </si>
  <si>
    <t>重点项目支出</t>
  </si>
  <si>
    <t>工资福利支出</t>
  </si>
  <si>
    <t>对个人和家庭的补助</t>
  </si>
  <si>
    <t>商品和服务支出</t>
  </si>
  <si>
    <t>2021年部门收支总体情况表</t>
  </si>
  <si>
    <t>2021年预算</t>
  </si>
  <si>
    <t xml:space="preserve">  2、商品服务支出</t>
  </si>
  <si>
    <t>2021年部门收入总体情况表</t>
  </si>
  <si>
    <t>单位名称 ：驻马店市文化广电和旅游局</t>
  </si>
  <si>
    <t>单位名称  ：驻马店市文化广电和旅游局</t>
  </si>
  <si>
    <t>99</t>
  </si>
  <si>
    <t>其他文化和旅游支出</t>
  </si>
  <si>
    <t xml:space="preserve"> 驻马店市文化市场稽查支队</t>
  </si>
  <si>
    <t>机关事业单位基本养老保险缴费支出</t>
  </si>
  <si>
    <t>机关事业单位基本养老保险缴费支出</t>
  </si>
  <si>
    <t>其他社会保障和就业支出</t>
  </si>
  <si>
    <t>驻马店市文化广电和旅游局</t>
  </si>
  <si>
    <t xml:space="preserve">    行政事业单位医疗</t>
  </si>
  <si>
    <t>驻马店市广播电视局驿城分局</t>
  </si>
  <si>
    <t>驻马店市政务讲解员服务中心</t>
  </si>
  <si>
    <t xml:space="preserve"> 其他社会保障和就业支出</t>
  </si>
  <si>
    <t>驻马店市文化广电和旅游局</t>
  </si>
  <si>
    <t>其他社会保障和就业支出</t>
  </si>
  <si>
    <t xml:space="preserve">  其他社会保障和就业支出</t>
  </si>
  <si>
    <t xml:space="preserve"> 一般行政管理事务（文化）</t>
  </si>
  <si>
    <t>其他一般
公共预算收入</t>
  </si>
  <si>
    <t>2021年部门支出总体情况表</t>
  </si>
  <si>
    <t xml:space="preserve">     其他文化和旅游支出</t>
  </si>
  <si>
    <t xml:space="preserve">       </t>
  </si>
  <si>
    <t xml:space="preserve">    事业单位医疗</t>
  </si>
  <si>
    <t>02</t>
  </si>
  <si>
    <t>210</t>
  </si>
  <si>
    <t>2021年财政拨款收支总体情况表</t>
  </si>
  <si>
    <t>2021年一般公共预算支出情况表</t>
  </si>
  <si>
    <t xml:space="preserve">    事业单位医疗</t>
  </si>
  <si>
    <r>
      <t>0</t>
    </r>
    <r>
      <rPr>
        <sz val="9"/>
        <rFont val="宋体"/>
        <family val="0"/>
      </rPr>
      <t>2</t>
    </r>
  </si>
  <si>
    <t xml:space="preserve">    063002</t>
  </si>
  <si>
    <r>
      <t>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 xml:space="preserve">支出预算经济分类汇总表 </t>
    </r>
  </si>
  <si>
    <t>专用设备购置</t>
  </si>
  <si>
    <t>其他工资福利支出</t>
  </si>
  <si>
    <t>18</t>
  </si>
  <si>
    <t>专用材料费</t>
  </si>
  <si>
    <t>大型修缮</t>
  </si>
  <si>
    <t>信息网络及软件购置更新</t>
  </si>
  <si>
    <r>
      <t>0</t>
    </r>
    <r>
      <rPr>
        <sz val="10"/>
        <rFont val="宋体"/>
        <family val="0"/>
      </rPr>
      <t>2</t>
    </r>
  </si>
  <si>
    <r>
      <t>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年一般公共预算“三公”经费支出情况表</t>
    </r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</si>
  <si>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</si>
  <si>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</si>
  <si>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</si>
  <si>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</si>
  <si>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</si>
  <si>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项      目</t>
  </si>
  <si>
    <t>2021年“三公”经费预算数</t>
  </si>
  <si>
    <t>共计</t>
  </si>
  <si>
    <t>单位：元</t>
  </si>
  <si>
    <t xml:space="preserve">    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</si>
  <si>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单位名称：驻马店市文化广电和旅游局</t>
  </si>
  <si>
    <t>单位名称：驻马店市文化广电和旅游局</t>
  </si>
  <si>
    <r>
      <t>202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年政府性基金支出情况表</t>
    </r>
  </si>
  <si>
    <t>项目支出绩效目标申报表</t>
  </si>
  <si>
    <t>项目名称</t>
  </si>
  <si>
    <t>央视城市广告宣传</t>
  </si>
  <si>
    <t>主管部门</t>
  </si>
  <si>
    <t>驻马店市人民政府</t>
  </si>
  <si>
    <t>项目资金           （万元）</t>
  </si>
  <si>
    <t>实施期资金总额：</t>
  </si>
  <si>
    <t xml:space="preserve">        其中：财政拨款  </t>
  </si>
  <si>
    <t xml:space="preserve">              其他资金</t>
  </si>
  <si>
    <t>绩                    效                       目                        标</t>
  </si>
  <si>
    <t>实施期目标</t>
  </si>
  <si>
    <t>年度目标</t>
  </si>
  <si>
    <t xml:space="preserve">目标1: 对驻马店文化旅游产业发展起到的宣传效果                                                               目标2：是否提升我市的知名度                                                                目标3：年接待游客较上年增长量                                                                    ...                                     
                          </t>
  </si>
  <si>
    <t xml:space="preserve">目标1: 对驻马店文化旅游产业发展起到的宣传效果                                                                目标2：是否提升我市的知名度                                                                目标3：年接待游客较上年增长量                                                                       ...     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</si>
  <si>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</si>
  <si>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</si>
  <si>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</si>
  <si>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</si>
  <si>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</si>
  <si>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</si>
  <si>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</si>
  <si>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</si>
  <si>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</si>
  <si>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...</t>
  </si>
  <si>
    <t>质量指标</t>
  </si>
  <si>
    <t>时效指标</t>
  </si>
  <si>
    <t>成本指标</t>
  </si>
  <si>
    <t>效益指标</t>
  </si>
  <si>
    <t>经济效益    指标</t>
  </si>
  <si>
    <t>经济效益</t>
  </si>
  <si>
    <t>社会效益     指标</t>
  </si>
  <si>
    <t>社会效益</t>
  </si>
  <si>
    <t>影响力提升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</si>
  <si>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</si>
  <si>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</si>
  <si>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</si>
  <si>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</si>
  <si>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</si>
  <si>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</si>
  <si>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服务对象满意度指标</t>
  </si>
  <si>
    <t>（2021年度）</t>
  </si>
  <si>
    <t>其中：财政拨款</t>
  </si>
  <si>
    <t xml:space="preserve">     其他资金</t>
  </si>
  <si>
    <t>年度资金总额：700</t>
  </si>
  <si>
    <t>填报单位：驻马店市文化广电和旅游局                                                              单位：万元</t>
  </si>
  <si>
    <t>2秒/次</t>
  </si>
  <si>
    <t>时长≥2秒</t>
  </si>
  <si>
    <t>播放天数≥300</t>
  </si>
  <si>
    <t>播放天数≥300</t>
  </si>
  <si>
    <t>700万元参与省厅捆绑播出</t>
  </si>
  <si>
    <t>社会影响力增大。</t>
  </si>
  <si>
    <t>社会影响力增大。</t>
  </si>
  <si>
    <t>公众知晓率增大</t>
  </si>
  <si>
    <t>非常满意。</t>
  </si>
  <si>
    <t>非常满意。</t>
  </si>
  <si>
    <t>播出300天</t>
  </si>
  <si>
    <t>驻马店市文化广电和旅游局</t>
  </si>
  <si>
    <t>驻马店市文化市场稽查支队</t>
  </si>
  <si>
    <t>驻马店市文物考古管理所</t>
  </si>
  <si>
    <t>驻马店市广播电视局驿城分局</t>
  </si>
  <si>
    <t>驻马店市旅游信息服务中心</t>
  </si>
  <si>
    <t>驻马店市政务讲解员服务中心</t>
  </si>
  <si>
    <t>2021年预算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</si>
</sst>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  <numFmt numFmtId="183" formatCode="* #,##0.0;* \-#,##0.0;* &quot;&quot;??;@"/>
    <numFmt numFmtId="184" formatCode="0.00_);[Red]\(0.00\)"/>
    <numFmt numFmtId="185" formatCode="0_);[Red]\(0\)"/>
    <numFmt numFmtId="186" formatCode="#,##0.00_);[Red]\(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14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319">
    <xf numFmtId="0" fontId="0" fillId="0" borderId="0" xfId="0" applyAlignment="1">
      <alignment vertical="center"/>
    </xf>
    <xf numFmtId="176" fontId="2" fillId="0" borderId="0" xfId="96" applyNumberFormat="1" applyFont="1" applyFill="1" applyAlignment="1" applyProtection="1">
      <alignment vertical="center" wrapText="1"/>
      <protection/>
    </xf>
    <xf numFmtId="176" fontId="19" fillId="0" borderId="0" xfId="96" applyNumberFormat="1" applyFont="1" applyFill="1" applyAlignment="1" applyProtection="1">
      <alignment horizontal="right" vertical="center"/>
      <protection/>
    </xf>
    <xf numFmtId="177" fontId="19" fillId="0" borderId="0" xfId="96" applyNumberFormat="1" applyFont="1" applyFill="1" applyAlignment="1" applyProtection="1">
      <alignment horizontal="right" vertical="center"/>
      <protection/>
    </xf>
    <xf numFmtId="177" fontId="19" fillId="0" borderId="0" xfId="96" applyNumberFormat="1" applyFont="1" applyFill="1" applyAlignment="1" applyProtection="1">
      <alignment vertical="center"/>
      <protection/>
    </xf>
    <xf numFmtId="177" fontId="19" fillId="0" borderId="0" xfId="96" applyNumberFormat="1" applyFont="1" applyFill="1" applyAlignment="1" applyProtection="1">
      <alignment horizontal="center" vertical="center"/>
      <protection/>
    </xf>
    <xf numFmtId="0" fontId="2" fillId="0" borderId="0" xfId="96">
      <alignment/>
      <protection/>
    </xf>
    <xf numFmtId="176" fontId="19" fillId="0" borderId="10" xfId="96" applyNumberFormat="1" applyFont="1" applyFill="1" applyBorder="1" applyAlignment="1" applyProtection="1">
      <alignment horizontal="centerContinuous" vertical="center"/>
      <protection/>
    </xf>
    <xf numFmtId="176" fontId="19" fillId="0" borderId="11" xfId="96" applyNumberFormat="1" applyFont="1" applyFill="1" applyBorder="1" applyAlignment="1" applyProtection="1">
      <alignment horizontal="centerContinuous" vertical="center"/>
      <protection/>
    </xf>
    <xf numFmtId="176" fontId="19" fillId="0" borderId="11" xfId="96" applyNumberFormat="1" applyFont="1" applyFill="1" applyBorder="1" applyAlignment="1" applyProtection="1">
      <alignment horizontal="center" vertical="center"/>
      <protection/>
    </xf>
    <xf numFmtId="176" fontId="19" fillId="0" borderId="12" xfId="96" applyNumberFormat="1" applyFont="1" applyFill="1" applyBorder="1" applyAlignment="1" applyProtection="1">
      <alignment horizontal="center" vertical="center"/>
      <protection/>
    </xf>
    <xf numFmtId="0" fontId="2" fillId="0" borderId="0" xfId="96" applyFill="1">
      <alignment/>
      <protection/>
    </xf>
    <xf numFmtId="49" fontId="2" fillId="0" borderId="10" xfId="96" applyNumberFormat="1" applyFill="1" applyBorder="1" applyAlignment="1">
      <alignment horizontal="center" vertical="center" wrapText="1"/>
      <protection/>
    </xf>
    <xf numFmtId="49" fontId="2" fillId="0" borderId="10" xfId="96" applyNumberFormat="1" applyFont="1" applyFill="1" applyBorder="1" applyAlignment="1">
      <alignment horizontal="center" vertical="center" wrapText="1"/>
      <protection/>
    </xf>
    <xf numFmtId="176" fontId="19" fillId="0" borderId="10" xfId="96" applyNumberFormat="1" applyFont="1" applyFill="1" applyBorder="1" applyAlignment="1" applyProtection="1">
      <alignment vertical="center"/>
      <protection/>
    </xf>
    <xf numFmtId="0" fontId="2" fillId="0" borderId="13" xfId="99" applyFill="1" applyBorder="1" applyAlignment="1">
      <alignment horizontal="left" vertical="center" wrapText="1"/>
      <protection/>
    </xf>
    <xf numFmtId="49" fontId="2" fillId="0" borderId="10" xfId="96" applyNumberFormat="1" applyFill="1" applyBorder="1" applyAlignment="1">
      <alignment vertical="center"/>
      <protection/>
    </xf>
    <xf numFmtId="49" fontId="19" fillId="0" borderId="13" xfId="99" applyNumberFormat="1" applyFont="1" applyFill="1" applyBorder="1" applyAlignment="1">
      <alignment horizontal="left" vertical="center"/>
      <protection/>
    </xf>
    <xf numFmtId="176" fontId="19" fillId="0" borderId="13" xfId="99" applyNumberFormat="1" applyFont="1" applyFill="1" applyBorder="1" applyAlignment="1" applyProtection="1">
      <alignment vertical="center"/>
      <protection/>
    </xf>
    <xf numFmtId="49" fontId="2" fillId="0" borderId="10" xfId="96" applyNumberFormat="1" applyFont="1" applyFill="1" applyBorder="1" applyAlignment="1">
      <alignment vertical="center" wrapText="1"/>
      <protection/>
    </xf>
    <xf numFmtId="3" fontId="19" fillId="0" borderId="13" xfId="99" applyNumberFormat="1" applyFont="1" applyFill="1" applyBorder="1" applyAlignment="1" applyProtection="1">
      <alignment vertical="center"/>
      <protection/>
    </xf>
    <xf numFmtId="0" fontId="19" fillId="24" borderId="0" xfId="97" applyNumberFormat="1" applyFont="1" applyFill="1" applyAlignment="1" applyProtection="1">
      <alignment vertical="center" wrapText="1"/>
      <protection/>
    </xf>
    <xf numFmtId="176" fontId="19" fillId="0" borderId="10" xfId="99" applyNumberFormat="1" applyFont="1" applyFill="1" applyBorder="1" applyAlignment="1" applyProtection="1">
      <alignment horizontal="center" vertical="center"/>
      <protection/>
    </xf>
    <xf numFmtId="182" fontId="2" fillId="0" borderId="10" xfId="96" applyNumberFormat="1" applyFont="1" applyFill="1" applyBorder="1" applyAlignment="1" applyProtection="1">
      <alignment horizontal="right" vertical="center"/>
      <protection/>
    </xf>
    <xf numFmtId="176" fontId="19" fillId="0" borderId="10" xfId="96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2" fontId="2" fillId="0" borderId="14" xfId="96" applyNumberFormat="1" applyFont="1" applyFill="1" applyBorder="1" applyAlignment="1" applyProtection="1">
      <alignment horizontal="right" vertical="center"/>
      <protection/>
    </xf>
    <xf numFmtId="3" fontId="2" fillId="0" borderId="0" xfId="96" applyNumberFormat="1" applyFont="1" applyFill="1" applyAlignment="1" applyProtection="1">
      <alignment/>
      <protection/>
    </xf>
    <xf numFmtId="176" fontId="19" fillId="0" borderId="15" xfId="96" applyNumberFormat="1" applyFont="1" applyFill="1" applyBorder="1" applyAlignment="1" applyProtection="1">
      <alignment vertical="center"/>
      <protection/>
    </xf>
    <xf numFmtId="3" fontId="2" fillId="0" borderId="0" xfId="96" applyNumberFormat="1" applyFill="1">
      <alignment/>
      <protection/>
    </xf>
    <xf numFmtId="178" fontId="2" fillId="0" borderId="0" xfId="97" applyNumberFormat="1" applyFont="1" applyFill="1" applyAlignment="1" applyProtection="1">
      <alignment horizontal="center" vertical="center" wrapText="1"/>
      <protection/>
    </xf>
    <xf numFmtId="179" fontId="19" fillId="0" borderId="0" xfId="97" applyNumberFormat="1" applyFont="1" applyFill="1" applyAlignment="1" applyProtection="1">
      <alignment horizontal="center" vertical="center"/>
      <protection/>
    </xf>
    <xf numFmtId="0" fontId="19" fillId="24" borderId="0" xfId="97" applyNumberFormat="1" applyFont="1" applyFill="1" applyAlignment="1" applyProtection="1">
      <alignment horizontal="right" vertical="center" wrapText="1"/>
      <protection/>
    </xf>
    <xf numFmtId="177" fontId="19" fillId="24" borderId="0" xfId="97" applyNumberFormat="1" applyFont="1" applyFill="1" applyAlignment="1" applyProtection="1">
      <alignment vertical="center" wrapText="1"/>
      <protection/>
    </xf>
    <xf numFmtId="177" fontId="19" fillId="0" borderId="0" xfId="97" applyNumberFormat="1" applyFont="1" applyFill="1" applyAlignment="1" applyProtection="1">
      <alignment horizontal="center" vertical="center"/>
      <protection/>
    </xf>
    <xf numFmtId="0" fontId="2" fillId="0" borderId="0" xfId="97">
      <alignment/>
      <protection/>
    </xf>
    <xf numFmtId="177" fontId="19" fillId="24" borderId="0" xfId="97" applyNumberFormat="1" applyFont="1" applyFill="1" applyAlignment="1" applyProtection="1">
      <alignment horizontal="center" vertical="center" wrapText="1"/>
      <protection/>
    </xf>
    <xf numFmtId="178" fontId="19" fillId="0" borderId="10" xfId="97" applyNumberFormat="1" applyFont="1" applyFill="1" applyBorder="1" applyAlignment="1" applyProtection="1">
      <alignment horizontal="center" vertical="center"/>
      <protection/>
    </xf>
    <xf numFmtId="179" fontId="19" fillId="0" borderId="10" xfId="97" applyNumberFormat="1" applyFont="1" applyFill="1" applyBorder="1" applyAlignment="1" applyProtection="1">
      <alignment horizontal="center" vertical="center"/>
      <protection/>
    </xf>
    <xf numFmtId="0" fontId="19" fillId="24" borderId="14" xfId="97" applyNumberFormat="1" applyFont="1" applyFill="1" applyBorder="1" applyAlignment="1" applyProtection="1">
      <alignment horizontal="center" vertical="center" wrapText="1"/>
      <protection/>
    </xf>
    <xf numFmtId="0" fontId="19" fillId="24" borderId="16" xfId="97" applyNumberFormat="1" applyFont="1" applyFill="1" applyBorder="1" applyAlignment="1" applyProtection="1">
      <alignment horizontal="center" vertical="center"/>
      <protection/>
    </xf>
    <xf numFmtId="0" fontId="19" fillId="24" borderId="17" xfId="97" applyNumberFormat="1" applyFont="1" applyFill="1" applyBorder="1" applyAlignment="1" applyProtection="1">
      <alignment horizontal="center" vertical="center" wrapText="1"/>
      <protection/>
    </xf>
    <xf numFmtId="178" fontId="19" fillId="0" borderId="18" xfId="97" applyNumberFormat="1" applyFont="1" applyFill="1" applyBorder="1" applyAlignment="1" applyProtection="1">
      <alignment horizontal="center" vertical="center"/>
      <protection/>
    </xf>
    <xf numFmtId="179" fontId="19" fillId="0" borderId="18" xfId="97" applyNumberFormat="1" applyFont="1" applyFill="1" applyBorder="1" applyAlignment="1" applyProtection="1">
      <alignment horizontal="center" vertical="center"/>
      <protection/>
    </xf>
    <xf numFmtId="179" fontId="19" fillId="0" borderId="19" xfId="97" applyNumberFormat="1" applyFont="1" applyFill="1" applyBorder="1" applyAlignment="1" applyProtection="1">
      <alignment horizontal="center" vertical="center"/>
      <protection/>
    </xf>
    <xf numFmtId="49" fontId="19" fillId="0" borderId="18" xfId="97" applyNumberFormat="1" applyFont="1" applyFill="1" applyBorder="1" applyAlignment="1" applyProtection="1">
      <alignment horizontal="center" vertical="center" wrapText="1"/>
      <protection/>
    </xf>
    <xf numFmtId="0" fontId="19" fillId="0" borderId="20" xfId="97" applyNumberFormat="1" applyFont="1" applyFill="1" applyBorder="1" applyAlignment="1" applyProtection="1">
      <alignment horizontal="center" vertical="center" wrapText="1"/>
      <protection/>
    </xf>
    <xf numFmtId="0" fontId="19" fillId="0" borderId="18" xfId="97" applyNumberFormat="1" applyFont="1" applyFill="1" applyBorder="1" applyAlignment="1" applyProtection="1">
      <alignment horizontal="center" vertical="center" wrapText="1"/>
      <protection/>
    </xf>
    <xf numFmtId="0" fontId="19" fillId="0" borderId="17" xfId="97" applyNumberFormat="1" applyFont="1" applyFill="1" applyBorder="1" applyAlignment="1" applyProtection="1">
      <alignment horizontal="center" vertical="center" wrapText="1"/>
      <protection/>
    </xf>
    <xf numFmtId="3" fontId="2" fillId="0" borderId="0" xfId="97" applyNumberFormat="1" applyFont="1" applyFill="1">
      <alignment/>
      <protection/>
    </xf>
    <xf numFmtId="178" fontId="19" fillId="0" borderId="0" xfId="98" applyNumberFormat="1" applyFont="1" applyFill="1" applyAlignment="1" applyProtection="1">
      <alignment horizontal="center" vertical="center"/>
      <protection/>
    </xf>
    <xf numFmtId="179" fontId="19" fillId="0" borderId="0" xfId="98" applyNumberFormat="1" applyFont="1" applyFill="1" applyAlignment="1" applyProtection="1">
      <alignment horizontal="center" vertical="center"/>
      <protection/>
    </xf>
    <xf numFmtId="0" fontId="19" fillId="0" borderId="0" xfId="98" applyNumberFormat="1" applyFont="1" applyFill="1" applyAlignment="1" applyProtection="1">
      <alignment horizontal="right" vertical="center"/>
      <protection/>
    </xf>
    <xf numFmtId="0" fontId="19" fillId="0" borderId="0" xfId="98" applyNumberFormat="1" applyFont="1" applyFill="1" applyAlignment="1" applyProtection="1">
      <alignment horizontal="left" vertical="center" wrapText="1"/>
      <protection/>
    </xf>
    <xf numFmtId="177" fontId="19" fillId="0" borderId="0" xfId="98" applyNumberFormat="1" applyFont="1" applyFill="1" applyAlignment="1" applyProtection="1">
      <alignment vertical="center"/>
      <protection/>
    </xf>
    <xf numFmtId="177" fontId="19" fillId="0" borderId="0" xfId="98" applyNumberFormat="1" applyFont="1" applyFill="1" applyAlignment="1" applyProtection="1">
      <alignment horizontal="center" vertical="center"/>
      <protection/>
    </xf>
    <xf numFmtId="0" fontId="2" fillId="0" borderId="0" xfId="98">
      <alignment/>
      <protection/>
    </xf>
    <xf numFmtId="177" fontId="19" fillId="0" borderId="21" xfId="98" applyNumberFormat="1" applyFont="1" applyFill="1" applyBorder="1" applyAlignment="1" applyProtection="1">
      <alignment vertical="center"/>
      <protection/>
    </xf>
    <xf numFmtId="177" fontId="19" fillId="0" borderId="21" xfId="98" applyNumberFormat="1" applyFont="1" applyFill="1" applyBorder="1" applyAlignment="1" applyProtection="1">
      <alignment horizontal="center" vertical="center"/>
      <protection/>
    </xf>
    <xf numFmtId="0" fontId="19" fillId="0" borderId="10" xfId="98" applyNumberFormat="1" applyFont="1" applyFill="1" applyBorder="1" applyAlignment="1" applyProtection="1">
      <alignment horizontal="center" vertical="center" wrapText="1"/>
      <protection/>
    </xf>
    <xf numFmtId="178" fontId="19" fillId="0" borderId="10" xfId="98" applyNumberFormat="1" applyFont="1" applyFill="1" applyBorder="1" applyAlignment="1" applyProtection="1">
      <alignment horizontal="center" vertical="center"/>
      <protection/>
    </xf>
    <xf numFmtId="179" fontId="19" fillId="0" borderId="10" xfId="98" applyNumberFormat="1" applyFont="1" applyFill="1" applyBorder="1" applyAlignment="1" applyProtection="1">
      <alignment horizontal="center" vertical="center"/>
      <protection/>
    </xf>
    <xf numFmtId="178" fontId="19" fillId="0" borderId="18" xfId="98" applyNumberFormat="1" applyFont="1" applyFill="1" applyBorder="1" applyAlignment="1" applyProtection="1">
      <alignment horizontal="center" vertical="center"/>
      <protection/>
    </xf>
    <xf numFmtId="179" fontId="19" fillId="0" borderId="18" xfId="98" applyNumberFormat="1" applyFont="1" applyFill="1" applyBorder="1" applyAlignment="1" applyProtection="1">
      <alignment horizontal="center" vertical="center"/>
      <protection/>
    </xf>
    <xf numFmtId="0" fontId="19" fillId="0" borderId="18" xfId="98" applyNumberFormat="1" applyFont="1" applyFill="1" applyBorder="1" applyAlignment="1" applyProtection="1">
      <alignment horizontal="center" vertical="center"/>
      <protection/>
    </xf>
    <xf numFmtId="0" fontId="19" fillId="0" borderId="18" xfId="98" applyNumberFormat="1" applyFont="1" applyFill="1" applyBorder="1" applyAlignment="1" applyProtection="1">
      <alignment horizontal="center" vertical="center" wrapText="1"/>
      <protection/>
    </xf>
    <xf numFmtId="3" fontId="2" fillId="0" borderId="0" xfId="98" applyNumberFormat="1" applyFont="1" applyFill="1" applyAlignment="1">
      <alignment vertical="center"/>
      <protection/>
    </xf>
    <xf numFmtId="0" fontId="2" fillId="0" borderId="0" xfId="99">
      <alignment/>
      <protection/>
    </xf>
    <xf numFmtId="176" fontId="2" fillId="0" borderId="0" xfId="99" applyNumberFormat="1" applyFont="1" applyFill="1" applyAlignment="1" applyProtection="1">
      <alignment vertical="center" wrapText="1"/>
      <protection/>
    </xf>
    <xf numFmtId="176" fontId="19" fillId="0" borderId="0" xfId="99" applyNumberFormat="1" applyFont="1" applyFill="1" applyAlignment="1" applyProtection="1">
      <alignment horizontal="right" vertical="center"/>
      <protection/>
    </xf>
    <xf numFmtId="177" fontId="19" fillId="0" borderId="0" xfId="99" applyNumberFormat="1" applyFont="1" applyFill="1" applyAlignment="1" applyProtection="1">
      <alignment horizontal="right" vertical="center"/>
      <protection/>
    </xf>
    <xf numFmtId="177" fontId="19" fillId="0" borderId="0" xfId="99" applyNumberFormat="1" applyFont="1" applyFill="1" applyAlignment="1" applyProtection="1">
      <alignment vertical="center"/>
      <protection/>
    </xf>
    <xf numFmtId="176" fontId="19" fillId="0" borderId="10" xfId="99" applyNumberFormat="1" applyFont="1" applyFill="1" applyBorder="1" applyAlignment="1" applyProtection="1">
      <alignment horizontal="centerContinuous" vertical="center"/>
      <protection/>
    </xf>
    <xf numFmtId="176" fontId="19" fillId="0" borderId="11" xfId="99" applyNumberFormat="1" applyFont="1" applyFill="1" applyBorder="1" applyAlignment="1" applyProtection="1">
      <alignment horizontal="centerContinuous" vertical="center"/>
      <protection/>
    </xf>
    <xf numFmtId="0" fontId="2" fillId="0" borderId="0" xfId="99" applyFill="1">
      <alignment/>
      <protection/>
    </xf>
    <xf numFmtId="49" fontId="2" fillId="0" borderId="10" xfId="99" applyNumberFormat="1" applyFill="1" applyBorder="1" applyAlignment="1">
      <alignment horizontal="center" vertical="center" wrapText="1"/>
      <protection/>
    </xf>
    <xf numFmtId="49" fontId="2" fillId="0" borderId="10" xfId="99" applyNumberFormat="1" applyFont="1" applyFill="1" applyBorder="1" applyAlignment="1">
      <alignment horizontal="center" vertical="center" wrapText="1"/>
      <protection/>
    </xf>
    <xf numFmtId="176" fontId="19" fillId="0" borderId="10" xfId="99" applyNumberFormat="1" applyFont="1" applyFill="1" applyBorder="1" applyAlignment="1" applyProtection="1">
      <alignment vertical="center"/>
      <protection/>
    </xf>
    <xf numFmtId="0" fontId="2" fillId="0" borderId="13" xfId="99" applyFont="1" applyFill="1" applyBorder="1" applyAlignment="1">
      <alignment horizontal="left" vertical="center" wrapText="1"/>
      <protection/>
    </xf>
    <xf numFmtId="49" fontId="2" fillId="0" borderId="10" xfId="99" applyNumberFormat="1" applyFill="1" applyBorder="1" applyAlignment="1">
      <alignment vertical="center"/>
      <protection/>
    </xf>
    <xf numFmtId="49" fontId="2" fillId="0" borderId="10" xfId="99" applyNumberFormat="1" applyFont="1" applyFill="1" applyBorder="1" applyAlignment="1">
      <alignment vertical="center" wrapText="1"/>
      <protection/>
    </xf>
    <xf numFmtId="182" fontId="2" fillId="0" borderId="14" xfId="99" applyNumberFormat="1" applyFont="1" applyFill="1" applyBorder="1" applyAlignment="1" applyProtection="1">
      <alignment horizontal="right" vertical="center"/>
      <protection/>
    </xf>
    <xf numFmtId="182" fontId="2" fillId="0" borderId="10" xfId="99" applyNumberFormat="1" applyFont="1" applyFill="1" applyBorder="1" applyAlignment="1" applyProtection="1">
      <alignment horizontal="right" vertical="center"/>
      <protection/>
    </xf>
    <xf numFmtId="182" fontId="2" fillId="0" borderId="18" xfId="99" applyNumberFormat="1" applyFont="1" applyFill="1" applyBorder="1" applyAlignment="1" applyProtection="1">
      <alignment horizontal="right" vertical="center"/>
      <protection/>
    </xf>
    <xf numFmtId="180" fontId="2" fillId="0" borderId="14" xfId="99" applyNumberFormat="1" applyFont="1" applyFill="1" applyBorder="1" applyAlignment="1" applyProtection="1">
      <alignment horizontal="right" vertical="center"/>
      <protection/>
    </xf>
    <xf numFmtId="0" fontId="2" fillId="0" borderId="10" xfId="99" applyFill="1" applyBorder="1">
      <alignment/>
      <protection/>
    </xf>
    <xf numFmtId="180" fontId="2" fillId="0" borderId="10" xfId="99" applyNumberFormat="1" applyFont="1" applyFill="1" applyBorder="1" applyAlignment="1" applyProtection="1">
      <alignment horizontal="right" vertical="center"/>
      <protection/>
    </xf>
    <xf numFmtId="176" fontId="19" fillId="0" borderId="11" xfId="99" applyNumberFormat="1" applyFont="1" applyFill="1" applyBorder="1" applyAlignment="1" applyProtection="1">
      <alignment horizontal="center" vertical="center"/>
      <protection/>
    </xf>
    <xf numFmtId="176" fontId="19" fillId="0" borderId="12" xfId="99" applyNumberFormat="1" applyFont="1" applyFill="1" applyBorder="1" applyAlignment="1" applyProtection="1">
      <alignment horizontal="center" vertical="center"/>
      <protection/>
    </xf>
    <xf numFmtId="176" fontId="19" fillId="0" borderId="15" xfId="99" applyNumberFormat="1" applyFont="1" applyFill="1" applyBorder="1" applyAlignment="1" applyProtection="1">
      <alignment vertical="center"/>
      <protection/>
    </xf>
    <xf numFmtId="3" fontId="2" fillId="0" borderId="0" xfId="99" applyNumberFormat="1" applyFill="1">
      <alignment/>
      <protection/>
    </xf>
    <xf numFmtId="178" fontId="2" fillId="0" borderId="0" xfId="95" applyNumberFormat="1" applyFont="1" applyFill="1" applyAlignment="1">
      <alignment horizontal="center" vertical="center" wrapText="1"/>
      <protection/>
    </xf>
    <xf numFmtId="179" fontId="19" fillId="0" borderId="0" xfId="95" applyNumberFormat="1" applyFont="1" applyFill="1" applyAlignment="1">
      <alignment horizontal="center" vertical="center"/>
      <protection/>
    </xf>
    <xf numFmtId="49" fontId="19" fillId="0" borderId="0" xfId="95" applyNumberFormat="1" applyFont="1" applyFill="1" applyAlignment="1">
      <alignment horizontal="right" vertical="center"/>
      <protection/>
    </xf>
    <xf numFmtId="0" fontId="19" fillId="0" borderId="0" xfId="95" applyNumberFormat="1" applyFont="1" applyFill="1" applyAlignment="1" applyProtection="1">
      <alignment vertical="center" wrapText="1"/>
      <protection/>
    </xf>
    <xf numFmtId="177" fontId="19" fillId="0" borderId="0" xfId="95" applyNumberFormat="1" applyFont="1" applyFill="1" applyAlignment="1">
      <alignment vertical="center"/>
      <protection/>
    </xf>
    <xf numFmtId="0" fontId="0" fillId="0" borderId="0" xfId="95">
      <alignment/>
      <protection/>
    </xf>
    <xf numFmtId="0" fontId="0" fillId="0" borderId="0" xfId="95" applyFill="1">
      <alignment/>
      <protection/>
    </xf>
    <xf numFmtId="0" fontId="19" fillId="0" borderId="10" xfId="95" applyNumberFormat="1" applyFont="1" applyFill="1" applyBorder="1" applyAlignment="1" applyProtection="1">
      <alignment horizontal="centerContinuous" vertical="center"/>
      <protection/>
    </xf>
    <xf numFmtId="0" fontId="19" fillId="0" borderId="10" xfId="95" applyNumberFormat="1" applyFont="1" applyFill="1" applyBorder="1" applyAlignment="1" applyProtection="1">
      <alignment horizontal="center" vertical="center" wrapText="1"/>
      <protection/>
    </xf>
    <xf numFmtId="0" fontId="21" fillId="0" borderId="10" xfId="95" applyNumberFormat="1" applyFont="1" applyFill="1" applyBorder="1" applyAlignment="1" applyProtection="1">
      <alignment horizontal="centerContinuous" vertical="center"/>
      <protection/>
    </xf>
    <xf numFmtId="0" fontId="19" fillId="0" borderId="14" xfId="95" applyNumberFormat="1" applyFont="1" applyFill="1" applyBorder="1" applyAlignment="1" applyProtection="1">
      <alignment horizontal="center" vertical="center"/>
      <protection/>
    </xf>
    <xf numFmtId="0" fontId="19" fillId="0" borderId="18" xfId="95" applyNumberFormat="1" applyFont="1" applyFill="1" applyBorder="1" applyAlignment="1" applyProtection="1">
      <alignment horizontal="center" vertical="center" wrapText="1"/>
      <protection/>
    </xf>
    <xf numFmtId="178" fontId="19" fillId="0" borderId="18" xfId="95" applyNumberFormat="1" applyFont="1" applyBorder="1" applyAlignment="1">
      <alignment horizontal="center" vertical="center"/>
      <protection/>
    </xf>
    <xf numFmtId="179" fontId="19" fillId="0" borderId="18" xfId="95" applyNumberFormat="1" applyFont="1" applyFill="1" applyBorder="1" applyAlignment="1">
      <alignment horizontal="center" vertical="center"/>
      <protection/>
    </xf>
    <xf numFmtId="0" fontId="19" fillId="0" borderId="18" xfId="95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2" fontId="2" fillId="0" borderId="18" xfId="96" applyNumberFormat="1" applyFont="1" applyFill="1" applyBorder="1" applyAlignment="1" applyProtection="1">
      <alignment horizontal="right" vertical="center"/>
      <protection/>
    </xf>
    <xf numFmtId="182" fontId="2" fillId="0" borderId="10" xfId="96" applyNumberFormat="1" applyFill="1" applyBorder="1" applyAlignment="1">
      <alignment horizontal="right" vertical="center"/>
      <protection/>
    </xf>
    <xf numFmtId="0" fontId="2" fillId="0" borderId="10" xfId="96" applyFont="1" applyFill="1" applyBorder="1" applyAlignment="1">
      <alignment vertical="center" wrapText="1"/>
      <protection/>
    </xf>
    <xf numFmtId="3" fontId="2" fillId="0" borderId="10" xfId="96" applyNumberFormat="1" applyFill="1" applyBorder="1" applyAlignment="1">
      <alignment horizontal="right" vertical="center"/>
      <protection/>
    </xf>
    <xf numFmtId="3" fontId="2" fillId="0" borderId="10" xfId="96" applyNumberFormat="1" applyFont="1" applyFill="1" applyBorder="1" applyAlignment="1">
      <alignment horizontal="right" vertical="center"/>
      <protection/>
    </xf>
    <xf numFmtId="4" fontId="2" fillId="0" borderId="14" xfId="96" applyNumberFormat="1" applyFont="1" applyFill="1" applyBorder="1" applyAlignment="1" applyProtection="1">
      <alignment horizontal="right" vertical="center"/>
      <protection/>
    </xf>
    <xf numFmtId="180" fontId="2" fillId="0" borderId="14" xfId="96" applyNumberFormat="1" applyFill="1" applyBorder="1" applyAlignment="1">
      <alignment horizontal="right" vertical="center"/>
      <protection/>
    </xf>
    <xf numFmtId="180" fontId="2" fillId="0" borderId="14" xfId="96" applyNumberFormat="1" applyFont="1" applyFill="1" applyBorder="1" applyAlignment="1">
      <alignment horizontal="right" vertical="center"/>
      <protection/>
    </xf>
    <xf numFmtId="180" fontId="2" fillId="0" borderId="14" xfId="96" applyNumberFormat="1" applyFont="1" applyFill="1" applyBorder="1" applyAlignment="1" applyProtection="1">
      <alignment horizontal="right" vertical="center"/>
      <protection/>
    </xf>
    <xf numFmtId="4" fontId="2" fillId="0" borderId="10" xfId="96" applyNumberFormat="1" applyFont="1" applyFill="1" applyBorder="1" applyAlignment="1" applyProtection="1">
      <alignment horizontal="right" vertical="center"/>
      <protection/>
    </xf>
    <xf numFmtId="49" fontId="2" fillId="0" borderId="11" xfId="97" applyNumberFormat="1" applyFont="1" applyFill="1" applyBorder="1" applyAlignment="1" applyProtection="1">
      <alignment horizontal="left" vertical="center"/>
      <protection/>
    </xf>
    <xf numFmtId="3" fontId="2" fillId="0" borderId="11" xfId="97" applyNumberFormat="1" applyFont="1" applyFill="1" applyBorder="1" applyAlignment="1" applyProtection="1">
      <alignment horizontal="right" vertical="center"/>
      <protection/>
    </xf>
    <xf numFmtId="3" fontId="2" fillId="0" borderId="10" xfId="97" applyNumberFormat="1" applyFont="1" applyFill="1" applyBorder="1" applyAlignment="1" applyProtection="1">
      <alignment horizontal="right" vertical="center"/>
      <protection/>
    </xf>
    <xf numFmtId="0" fontId="2" fillId="0" borderId="0" xfId="97" applyFont="1" applyFill="1">
      <alignment/>
      <protection/>
    </xf>
    <xf numFmtId="49" fontId="2" fillId="0" borderId="11" xfId="98" applyNumberFormat="1" applyFont="1" applyFill="1" applyBorder="1" applyAlignment="1" applyProtection="1">
      <alignment horizontal="left" vertical="center"/>
      <protection/>
    </xf>
    <xf numFmtId="49" fontId="2" fillId="0" borderId="10" xfId="98" applyNumberFormat="1" applyFont="1" applyFill="1" applyBorder="1" applyAlignment="1" applyProtection="1">
      <alignment horizontal="left" vertical="center"/>
      <protection/>
    </xf>
    <xf numFmtId="49" fontId="2" fillId="0" borderId="13" xfId="98" applyNumberFormat="1" applyFont="1" applyFill="1" applyBorder="1" applyAlignment="1" applyProtection="1">
      <alignment horizontal="left" vertical="center"/>
      <protection/>
    </xf>
    <xf numFmtId="3" fontId="2" fillId="0" borderId="10" xfId="98" applyNumberFormat="1" applyFont="1" applyFill="1" applyBorder="1" applyAlignment="1" applyProtection="1">
      <alignment horizontal="right" vertical="center"/>
      <protection/>
    </xf>
    <xf numFmtId="3" fontId="2" fillId="0" borderId="13" xfId="98" applyNumberFormat="1" applyFont="1" applyFill="1" applyBorder="1" applyAlignment="1" applyProtection="1">
      <alignment horizontal="right" vertical="center"/>
      <protection/>
    </xf>
    <xf numFmtId="3" fontId="2" fillId="0" borderId="11" xfId="98" applyNumberFormat="1" applyFont="1" applyFill="1" applyBorder="1" applyAlignment="1" applyProtection="1">
      <alignment horizontal="right" vertical="center"/>
      <protection/>
    </xf>
    <xf numFmtId="0" fontId="2" fillId="0" borderId="0" xfId="98" applyFont="1" applyFill="1" applyAlignment="1">
      <alignment vertical="center"/>
      <protection/>
    </xf>
    <xf numFmtId="180" fontId="2" fillId="0" borderId="18" xfId="99" applyNumberFormat="1" applyFont="1" applyFill="1" applyBorder="1" applyAlignment="1" applyProtection="1">
      <alignment horizontal="right" vertical="center"/>
      <protection/>
    </xf>
    <xf numFmtId="180" fontId="2" fillId="0" borderId="10" xfId="99" applyNumberFormat="1" applyFill="1" applyBorder="1" applyAlignment="1">
      <alignment horizontal="right" vertical="center"/>
      <protection/>
    </xf>
    <xf numFmtId="180" fontId="2" fillId="0" borderId="10" xfId="99" applyNumberFormat="1" applyFill="1" applyBorder="1" applyAlignment="1">
      <alignment vertical="center"/>
      <protection/>
    </xf>
    <xf numFmtId="0" fontId="2" fillId="0" borderId="10" xfId="99" applyFont="1" applyFill="1" applyBorder="1" applyAlignment="1">
      <alignment vertical="center" wrapText="1"/>
      <protection/>
    </xf>
    <xf numFmtId="3" fontId="2" fillId="0" borderId="14" xfId="99" applyNumberFormat="1" applyFont="1" applyFill="1" applyBorder="1" applyAlignment="1" applyProtection="1">
      <alignment horizontal="right" vertical="center"/>
      <protection/>
    </xf>
    <xf numFmtId="3" fontId="2" fillId="0" borderId="10" xfId="99" applyNumberFormat="1" applyFill="1" applyBorder="1" applyAlignment="1">
      <alignment vertical="center"/>
      <protection/>
    </xf>
    <xf numFmtId="49" fontId="2" fillId="0" borderId="10" xfId="95" applyNumberFormat="1" applyFont="1" applyFill="1" applyBorder="1" applyAlignment="1" applyProtection="1">
      <alignment horizontal="left" vertical="center"/>
      <protection/>
    </xf>
    <xf numFmtId="182" fontId="2" fillId="0" borderId="10" xfId="95" applyNumberFormat="1" applyFont="1" applyFill="1" applyBorder="1" applyAlignment="1" applyProtection="1">
      <alignment horizontal="right" vertical="center"/>
      <protection/>
    </xf>
    <xf numFmtId="181" fontId="2" fillId="0" borderId="10" xfId="95" applyNumberFormat="1" applyFont="1" applyFill="1" applyBorder="1" applyAlignment="1" applyProtection="1">
      <alignment horizontal="right" vertical="center"/>
      <protection/>
    </xf>
    <xf numFmtId="0" fontId="2" fillId="0" borderId="0" xfId="95" applyFont="1" applyFill="1" applyAlignment="1">
      <alignment horizontal="right"/>
      <protection/>
    </xf>
    <xf numFmtId="49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2" fillId="0" borderId="11" xfId="97" applyNumberFormat="1" applyFont="1" applyFill="1" applyBorder="1" applyAlignment="1" applyProtection="1">
      <alignment horizontal="left" vertical="center"/>
      <protection/>
    </xf>
    <xf numFmtId="180" fontId="2" fillId="0" borderId="18" xfId="100" applyNumberFormat="1" applyFont="1" applyFill="1" applyBorder="1" applyAlignment="1" applyProtection="1">
      <alignment horizontal="right" vertical="center"/>
      <protection/>
    </xf>
    <xf numFmtId="180" fontId="2" fillId="0" borderId="10" xfId="100" applyNumberFormat="1" applyFont="1" applyFill="1" applyBorder="1" applyAlignment="1" applyProtection="1">
      <alignment horizontal="right" vertical="center"/>
      <protection/>
    </xf>
    <xf numFmtId="180" fontId="2" fillId="0" borderId="14" xfId="100" applyNumberFormat="1" applyFont="1" applyFill="1" applyBorder="1" applyAlignment="1" applyProtection="1">
      <alignment horizontal="right" vertical="center"/>
      <protection/>
    </xf>
    <xf numFmtId="180" fontId="2" fillId="0" borderId="10" xfId="100" applyNumberFormat="1" applyFill="1" applyBorder="1" applyAlignment="1">
      <alignment horizontal="right" vertical="center"/>
      <protection/>
    </xf>
    <xf numFmtId="49" fontId="2" fillId="0" borderId="10" xfId="95" applyNumberFormat="1" applyFont="1" applyFill="1" applyBorder="1" applyAlignment="1" applyProtection="1">
      <alignment horizontal="left" vertical="center"/>
      <protection/>
    </xf>
    <xf numFmtId="186" fontId="0" fillId="0" borderId="0" xfId="95" applyNumberFormat="1">
      <alignment/>
      <protection/>
    </xf>
    <xf numFmtId="49" fontId="2" fillId="0" borderId="11" xfId="97" applyNumberFormat="1" applyFont="1" applyFill="1" applyBorder="1" applyAlignment="1" applyProtection="1">
      <alignment horizontal="center" vertical="center"/>
      <protection/>
    </xf>
    <xf numFmtId="0" fontId="2" fillId="0" borderId="0" xfId="97" applyFill="1">
      <alignment/>
      <protection/>
    </xf>
    <xf numFmtId="186" fontId="19" fillId="0" borderId="18" xfId="95" applyNumberFormat="1" applyFont="1" applyFill="1" applyBorder="1" applyAlignment="1" applyProtection="1">
      <alignment horizontal="center" vertical="center" wrapText="1"/>
      <protection/>
    </xf>
    <xf numFmtId="186" fontId="19" fillId="0" borderId="21" xfId="98" applyNumberFormat="1" applyFont="1" applyFill="1" applyBorder="1" applyAlignment="1" applyProtection="1">
      <alignment horizontal="center" vertical="center"/>
      <protection/>
    </xf>
    <xf numFmtId="186" fontId="19" fillId="0" borderId="0" xfId="98" applyNumberFormat="1" applyFont="1" applyFill="1" applyAlignment="1" applyProtection="1">
      <alignment horizontal="center" vertical="center"/>
      <protection/>
    </xf>
    <xf numFmtId="49" fontId="2" fillId="24" borderId="17" xfId="97" applyNumberFormat="1" applyFont="1" applyFill="1" applyBorder="1" applyAlignment="1">
      <alignment horizontal="center" vertical="center" wrapText="1"/>
      <protection/>
    </xf>
    <xf numFmtId="182" fontId="2" fillId="0" borderId="11" xfId="102" applyNumberFormat="1" applyFont="1" applyFill="1" applyBorder="1" applyAlignment="1" applyProtection="1">
      <alignment horizontal="right" vertical="center"/>
      <protection/>
    </xf>
    <xf numFmtId="0" fontId="2" fillId="0" borderId="0" xfId="98" applyFill="1">
      <alignment/>
      <protection/>
    </xf>
    <xf numFmtId="182" fontId="2" fillId="0" borderId="11" xfId="101" applyNumberFormat="1" applyFont="1" applyFill="1" applyBorder="1" applyAlignment="1" applyProtection="1">
      <alignment horizontal="right" vertical="center"/>
      <protection/>
    </xf>
    <xf numFmtId="180" fontId="2" fillId="0" borderId="10" xfId="95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0" xfId="94" applyNumberFormat="1" applyFont="1" applyFill="1" applyBorder="1" applyAlignment="1">
      <alignment horizontal="right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0" fontId="2" fillId="0" borderId="11" xfId="98" applyNumberFormat="1" applyFont="1" applyFill="1" applyBorder="1" applyAlignment="1" applyProtection="1">
      <alignment horizontal="right" vertical="center"/>
      <protection/>
    </xf>
    <xf numFmtId="49" fontId="2" fillId="0" borderId="10" xfId="9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94">
      <alignment vertical="center"/>
      <protection/>
    </xf>
    <xf numFmtId="0" fontId="0" fillId="0" borderId="11" xfId="94" applyNumberFormat="1" applyFont="1" applyBorder="1" applyAlignment="1">
      <alignment horizontal="center" vertical="center" wrapText="1"/>
      <protection/>
    </xf>
    <xf numFmtId="0" fontId="0" fillId="0" borderId="10" xfId="94" applyNumberFormat="1" applyFont="1" applyBorder="1" applyAlignment="1">
      <alignment horizontal="center" vertical="center" wrapText="1"/>
      <protection/>
    </xf>
    <xf numFmtId="0" fontId="0" fillId="0" borderId="10" xfId="94" applyBorder="1">
      <alignment vertical="center"/>
      <protection/>
    </xf>
    <xf numFmtId="0" fontId="0" fillId="0" borderId="10" xfId="94" applyNumberFormat="1" applyFont="1" applyBorder="1" applyAlignment="1">
      <alignment horizontal="center" vertical="center" textRotation="255" wrapText="1"/>
      <protection/>
    </xf>
    <xf numFmtId="0" fontId="0" fillId="0" borderId="11" xfId="94" applyNumberFormat="1" applyFont="1" applyBorder="1" applyAlignment="1">
      <alignment horizontal="left" vertical="center" wrapText="1"/>
      <protection/>
    </xf>
    <xf numFmtId="0" fontId="0" fillId="0" borderId="10" xfId="94" applyNumberFormat="1" applyFont="1" applyBorder="1" applyAlignment="1">
      <alignment horizontal="left" vertical="center" wrapText="1"/>
      <protection/>
    </xf>
    <xf numFmtId="0" fontId="21" fillId="0" borderId="10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center" vertical="center"/>
      <protection/>
    </xf>
    <xf numFmtId="0" fontId="19" fillId="0" borderId="10" xfId="9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3" fontId="19" fillId="0" borderId="10" xfId="94" applyNumberFormat="1" applyFont="1" applyFill="1" applyBorder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19" fillId="0" borderId="10" xfId="94" applyNumberFormat="1" applyFont="1" applyFill="1" applyBorder="1">
      <alignment vertical="center"/>
      <protection/>
    </xf>
    <xf numFmtId="3" fontId="19" fillId="0" borderId="10" xfId="94" applyNumberFormat="1" applyFont="1" applyFill="1" applyBorder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176" fontId="19" fillId="0" borderId="21" xfId="96" applyNumberFormat="1" applyFont="1" applyFill="1" applyBorder="1" applyAlignment="1" applyProtection="1">
      <alignment horizontal="left" vertical="center"/>
      <protection/>
    </xf>
    <xf numFmtId="176" fontId="19" fillId="2" borderId="21" xfId="96" applyNumberFormat="1" applyFont="1" applyFill="1" applyBorder="1" applyAlignment="1" applyProtection="1">
      <alignment horizontal="left" vertical="center"/>
      <protection/>
    </xf>
    <xf numFmtId="176" fontId="20" fillId="0" borderId="0" xfId="96" applyNumberFormat="1" applyFont="1" applyFill="1" applyAlignment="1" applyProtection="1">
      <alignment horizontal="center" vertical="center"/>
      <protection/>
    </xf>
    <xf numFmtId="176" fontId="19" fillId="0" borderId="18" xfId="96" applyNumberFormat="1" applyFont="1" applyFill="1" applyBorder="1" applyAlignment="1" applyProtection="1">
      <alignment horizontal="center" vertical="center" wrapText="1"/>
      <protection/>
    </xf>
    <xf numFmtId="0" fontId="2" fillId="0" borderId="17" xfId="96" applyFill="1" applyBorder="1" applyAlignment="1">
      <alignment horizontal="center" vertical="center" wrapText="1"/>
      <protection/>
    </xf>
    <xf numFmtId="0" fontId="2" fillId="0" borderId="14" xfId="96" applyFill="1" applyBorder="1" applyAlignment="1">
      <alignment horizontal="center" vertical="center" wrapText="1"/>
      <protection/>
    </xf>
    <xf numFmtId="49" fontId="2" fillId="0" borderId="10" xfId="96" applyNumberFormat="1" applyFill="1" applyBorder="1" applyAlignment="1">
      <alignment horizontal="center" vertical="center" wrapText="1"/>
      <protection/>
    </xf>
    <xf numFmtId="0" fontId="2" fillId="0" borderId="10" xfId="96" applyFill="1" applyBorder="1" applyAlignment="1">
      <alignment horizontal="center" vertical="center" wrapText="1"/>
      <protection/>
    </xf>
    <xf numFmtId="49" fontId="2" fillId="0" borderId="10" xfId="96" applyNumberFormat="1" applyFill="1" applyBorder="1" applyAlignment="1" applyProtection="1">
      <alignment horizontal="center" vertical="center" wrapText="1"/>
      <protection/>
    </xf>
    <xf numFmtId="177" fontId="19" fillId="0" borderId="10" xfId="96" applyNumberFormat="1" applyFont="1" applyFill="1" applyBorder="1" applyAlignment="1" applyProtection="1">
      <alignment horizontal="center" vertical="center"/>
      <protection/>
    </xf>
    <xf numFmtId="49" fontId="2" fillId="0" borderId="10" xfId="96" applyNumberFormat="1" applyFont="1" applyFill="1" applyBorder="1" applyAlignment="1">
      <alignment horizontal="center" vertical="center" wrapText="1"/>
      <protection/>
    </xf>
    <xf numFmtId="176" fontId="19" fillId="0" borderId="22" xfId="96" applyNumberFormat="1" applyFont="1" applyFill="1" applyBorder="1" applyAlignment="1" applyProtection="1">
      <alignment horizontal="center" vertical="center" wrapText="1"/>
      <protection/>
    </xf>
    <xf numFmtId="176" fontId="19" fillId="0" borderId="11" xfId="96" applyNumberFormat="1" applyFont="1" applyFill="1" applyBorder="1" applyAlignment="1" applyProtection="1">
      <alignment horizontal="center" vertical="center"/>
      <protection/>
    </xf>
    <xf numFmtId="176" fontId="19" fillId="0" borderId="13" xfId="96" applyNumberFormat="1" applyFont="1" applyFill="1" applyBorder="1" applyAlignment="1" applyProtection="1">
      <alignment horizontal="center" vertical="center"/>
      <protection/>
    </xf>
    <xf numFmtId="176" fontId="19" fillId="0" borderId="12" xfId="96" applyNumberFormat="1" applyFont="1" applyFill="1" applyBorder="1" applyAlignment="1" applyProtection="1">
      <alignment horizontal="center" vertical="center"/>
      <protection/>
    </xf>
    <xf numFmtId="49" fontId="2" fillId="0" borderId="10" xfId="96" applyNumberFormat="1" applyFont="1" applyFill="1" applyBorder="1" applyAlignment="1" applyProtection="1">
      <alignment horizontal="center" vertical="center" wrapText="1"/>
      <protection/>
    </xf>
    <xf numFmtId="0" fontId="19" fillId="24" borderId="10" xfId="97" applyNumberFormat="1" applyFont="1" applyFill="1" applyBorder="1" applyAlignment="1" applyProtection="1">
      <alignment horizontal="center" vertical="center" wrapText="1"/>
      <protection/>
    </xf>
    <xf numFmtId="178" fontId="19" fillId="0" borderId="21" xfId="97" applyNumberFormat="1" applyFont="1" applyFill="1" applyBorder="1" applyAlignment="1" applyProtection="1">
      <alignment horizontal="left" vertical="center"/>
      <protection/>
    </xf>
    <xf numFmtId="178" fontId="19" fillId="2" borderId="21" xfId="97" applyNumberFormat="1" applyFont="1" applyFill="1" applyBorder="1" applyAlignment="1" applyProtection="1">
      <alignment horizontal="left" vertical="center"/>
      <protection/>
    </xf>
    <xf numFmtId="49" fontId="2" fillId="24" borderId="18" xfId="97" applyNumberFormat="1" applyFill="1" applyBorder="1" applyAlignment="1">
      <alignment horizontal="center" vertical="center" wrapText="1"/>
      <protection/>
    </xf>
    <xf numFmtId="49" fontId="2" fillId="24" borderId="10" xfId="97" applyNumberFormat="1" applyFill="1" applyBorder="1" applyAlignment="1">
      <alignment horizontal="center" vertical="center" wrapText="1"/>
      <protection/>
    </xf>
    <xf numFmtId="0" fontId="19" fillId="24" borderId="11" xfId="97" applyNumberFormat="1" applyFont="1" applyFill="1" applyBorder="1" applyAlignment="1" applyProtection="1">
      <alignment horizontal="center" vertical="center"/>
      <protection/>
    </xf>
    <xf numFmtId="0" fontId="19" fillId="24" borderId="13" xfId="97" applyNumberFormat="1" applyFont="1" applyFill="1" applyBorder="1" applyAlignment="1" applyProtection="1">
      <alignment horizontal="center" vertical="center"/>
      <protection/>
    </xf>
    <xf numFmtId="0" fontId="19" fillId="24" borderId="12" xfId="97" applyNumberFormat="1" applyFont="1" applyFill="1" applyBorder="1" applyAlignment="1" applyProtection="1">
      <alignment horizontal="center" vertical="center"/>
      <protection/>
    </xf>
    <xf numFmtId="0" fontId="19" fillId="24" borderId="18" xfId="97" applyNumberFormat="1" applyFont="1" applyFill="1" applyBorder="1" applyAlignment="1" applyProtection="1">
      <alignment horizontal="center" vertical="center"/>
      <protection/>
    </xf>
    <xf numFmtId="0" fontId="19" fillId="24" borderId="14" xfId="97" applyNumberFormat="1" applyFont="1" applyFill="1" applyBorder="1" applyAlignment="1" applyProtection="1">
      <alignment horizontal="center" vertical="center"/>
      <protection/>
    </xf>
    <xf numFmtId="178" fontId="20" fillId="0" borderId="0" xfId="97" applyNumberFormat="1" applyFont="1" applyFill="1" applyAlignment="1" applyProtection="1">
      <alignment horizontal="center" vertical="center"/>
      <protection/>
    </xf>
    <xf numFmtId="0" fontId="19" fillId="24" borderId="11" xfId="97" applyNumberFormat="1" applyFont="1" applyFill="1" applyBorder="1" applyAlignment="1" applyProtection="1">
      <alignment horizontal="center" vertical="center" wrapText="1"/>
      <protection/>
    </xf>
    <xf numFmtId="49" fontId="2" fillId="24" borderId="20" xfId="97" applyNumberFormat="1" applyFont="1" applyFill="1" applyBorder="1" applyAlignment="1">
      <alignment horizontal="center" vertical="center" wrapText="1"/>
      <protection/>
    </xf>
    <xf numFmtId="0" fontId="19" fillId="0" borderId="10" xfId="97" applyNumberFormat="1" applyFont="1" applyFill="1" applyBorder="1" applyAlignment="1" applyProtection="1">
      <alignment horizontal="center" vertical="center"/>
      <protection/>
    </xf>
    <xf numFmtId="0" fontId="19" fillId="24" borderId="18" xfId="97" applyNumberFormat="1" applyFont="1" applyFill="1" applyBorder="1" applyAlignment="1" applyProtection="1">
      <alignment horizontal="center" vertical="center" wrapText="1"/>
      <protection/>
    </xf>
    <xf numFmtId="0" fontId="19" fillId="0" borderId="11" xfId="98" applyNumberFormat="1" applyFont="1" applyFill="1" applyBorder="1" applyAlignment="1" applyProtection="1">
      <alignment horizontal="center" vertical="center" wrapText="1"/>
      <protection/>
    </xf>
    <xf numFmtId="0" fontId="19" fillId="0" borderId="13" xfId="98" applyNumberFormat="1" applyFont="1" applyFill="1" applyBorder="1" applyAlignment="1" applyProtection="1">
      <alignment horizontal="center" vertical="center" wrapText="1"/>
      <protection/>
    </xf>
    <xf numFmtId="0" fontId="19" fillId="0" borderId="12" xfId="98" applyNumberFormat="1" applyFont="1" applyFill="1" applyBorder="1" applyAlignment="1" applyProtection="1">
      <alignment horizontal="center" vertical="center" wrapText="1"/>
      <protection/>
    </xf>
    <xf numFmtId="0" fontId="20" fillId="0" borderId="0" xfId="98" applyNumberFormat="1" applyFont="1" applyFill="1" applyAlignment="1" applyProtection="1">
      <alignment horizontal="center" vertical="center"/>
      <protection/>
    </xf>
    <xf numFmtId="0" fontId="19" fillId="0" borderId="10" xfId="98" applyNumberFormat="1" applyFont="1" applyFill="1" applyBorder="1" applyAlignment="1" applyProtection="1">
      <alignment horizontal="center" vertical="center"/>
      <protection/>
    </xf>
    <xf numFmtId="0" fontId="19" fillId="0" borderId="10" xfId="98" applyNumberFormat="1" applyFont="1" applyFill="1" applyBorder="1" applyAlignment="1" applyProtection="1">
      <alignment horizontal="center" vertical="center" wrapText="1"/>
      <protection/>
    </xf>
    <xf numFmtId="178" fontId="19" fillId="0" borderId="21" xfId="98" applyNumberFormat="1" applyFont="1" applyFill="1" applyBorder="1" applyAlignment="1" applyProtection="1">
      <alignment horizontal="left" vertical="center"/>
      <protection/>
    </xf>
    <xf numFmtId="178" fontId="19" fillId="2" borderId="21" xfId="98" applyNumberFormat="1" applyFont="1" applyFill="1" applyBorder="1" applyAlignment="1" applyProtection="1">
      <alignment horizontal="left" vertical="center"/>
      <protection/>
    </xf>
    <xf numFmtId="0" fontId="2" fillId="0" borderId="10" xfId="99" applyFont="1" applyFill="1" applyBorder="1" applyAlignment="1">
      <alignment horizontal="center" vertical="center"/>
      <protection/>
    </xf>
    <xf numFmtId="0" fontId="2" fillId="0" borderId="10" xfId="99" applyFill="1" applyBorder="1" applyAlignment="1">
      <alignment horizontal="center" vertical="center"/>
      <protection/>
    </xf>
    <xf numFmtId="49" fontId="2" fillId="0" borderId="10" xfId="99" applyNumberFormat="1" applyFont="1" applyFill="1" applyBorder="1" applyAlignment="1" applyProtection="1">
      <alignment horizontal="center" vertical="center" wrapText="1"/>
      <protection/>
    </xf>
    <xf numFmtId="176" fontId="20" fillId="0" borderId="0" xfId="99" applyNumberFormat="1" applyFont="1" applyFill="1" applyAlignment="1" applyProtection="1">
      <alignment horizontal="center" vertical="center"/>
      <protection/>
    </xf>
    <xf numFmtId="176" fontId="19" fillId="0" borderId="18" xfId="99" applyNumberFormat="1" applyFont="1" applyFill="1" applyBorder="1" applyAlignment="1" applyProtection="1">
      <alignment horizontal="center" vertical="center" wrapText="1"/>
      <protection/>
    </xf>
    <xf numFmtId="0" fontId="2" fillId="0" borderId="17" xfId="99" applyFill="1" applyBorder="1" applyAlignment="1">
      <alignment horizontal="center" vertical="center" wrapText="1"/>
      <protection/>
    </xf>
    <xf numFmtId="0" fontId="2" fillId="0" borderId="14" xfId="99" applyFill="1" applyBorder="1" applyAlignment="1">
      <alignment horizontal="center" vertical="center" wrapText="1"/>
      <protection/>
    </xf>
    <xf numFmtId="49" fontId="2" fillId="0" borderId="10" xfId="99" applyNumberFormat="1" applyFill="1" applyBorder="1" applyAlignment="1">
      <alignment horizontal="center" vertical="center" wrapText="1"/>
      <protection/>
    </xf>
    <xf numFmtId="0" fontId="2" fillId="0" borderId="10" xfId="99" applyFill="1" applyBorder="1" applyAlignment="1">
      <alignment horizontal="center" vertical="center" wrapText="1"/>
      <protection/>
    </xf>
    <xf numFmtId="176" fontId="19" fillId="0" borderId="22" xfId="99" applyNumberFormat="1" applyFont="1" applyFill="1" applyBorder="1" applyAlignment="1" applyProtection="1">
      <alignment horizontal="center" vertical="center" wrapText="1"/>
      <protection/>
    </xf>
    <xf numFmtId="176" fontId="19" fillId="0" borderId="10" xfId="99" applyNumberFormat="1" applyFont="1" applyFill="1" applyBorder="1" applyAlignment="1" applyProtection="1">
      <alignment horizontal="center" vertical="center"/>
      <protection/>
    </xf>
    <xf numFmtId="177" fontId="19" fillId="0" borderId="10" xfId="99" applyNumberFormat="1" applyFont="1" applyFill="1" applyBorder="1" applyAlignment="1" applyProtection="1">
      <alignment horizontal="center" vertical="center"/>
      <protection/>
    </xf>
    <xf numFmtId="176" fontId="19" fillId="0" borderId="21" xfId="99" applyNumberFormat="1" applyFont="1" applyFill="1" applyBorder="1" applyAlignment="1" applyProtection="1">
      <alignment horizontal="left" vertical="center"/>
      <protection/>
    </xf>
    <xf numFmtId="176" fontId="19" fillId="2" borderId="21" xfId="99" applyNumberFormat="1" applyFont="1" applyFill="1" applyBorder="1" applyAlignment="1" applyProtection="1">
      <alignment horizontal="left" vertical="center"/>
      <protection/>
    </xf>
    <xf numFmtId="182" fontId="19" fillId="0" borderId="21" xfId="95" applyNumberFormat="1" applyFont="1" applyFill="1" applyBorder="1" applyAlignment="1">
      <alignment horizontal="left" vertical="center"/>
      <protection/>
    </xf>
    <xf numFmtId="182" fontId="19" fillId="2" borderId="21" xfId="95" applyNumberFormat="1" applyFont="1" applyFill="1" applyBorder="1" applyAlignment="1">
      <alignment horizontal="left" vertical="center"/>
      <protection/>
    </xf>
    <xf numFmtId="176" fontId="20" fillId="0" borderId="0" xfId="95" applyNumberFormat="1" applyFont="1" applyFill="1" applyAlignment="1" applyProtection="1">
      <alignment horizontal="center" vertical="center"/>
      <protection/>
    </xf>
    <xf numFmtId="0" fontId="21" fillId="0" borderId="13" xfId="95" applyNumberFormat="1" applyFont="1" applyFill="1" applyBorder="1" applyAlignment="1" applyProtection="1">
      <alignment horizontal="center" vertical="center" wrapText="1"/>
      <protection/>
    </xf>
    <xf numFmtId="0" fontId="21" fillId="0" borderId="12" xfId="95" applyNumberFormat="1" applyFont="1" applyFill="1" applyBorder="1" applyAlignment="1" applyProtection="1">
      <alignment horizontal="center" vertical="center" wrapText="1"/>
      <protection/>
    </xf>
    <xf numFmtId="0" fontId="19" fillId="0" borderId="10" xfId="95" applyNumberFormat="1" applyFont="1" applyFill="1" applyBorder="1" applyAlignment="1" applyProtection="1">
      <alignment horizontal="center" vertical="center" wrapText="1"/>
      <protection/>
    </xf>
    <xf numFmtId="0" fontId="19" fillId="0" borderId="10" xfId="95" applyNumberFormat="1" applyFont="1" applyFill="1" applyBorder="1" applyAlignment="1">
      <alignment horizontal="center" vertical="center" wrapText="1"/>
      <protection/>
    </xf>
    <xf numFmtId="186" fontId="19" fillId="0" borderId="10" xfId="95" applyNumberFormat="1" applyFont="1" applyFill="1" applyBorder="1" applyAlignment="1" applyProtection="1">
      <alignment horizontal="center" vertical="center" wrapText="1"/>
      <protection/>
    </xf>
    <xf numFmtId="186" fontId="19" fillId="0" borderId="17" xfId="95" applyNumberFormat="1" applyFont="1" applyFill="1" applyBorder="1" applyAlignment="1" applyProtection="1">
      <alignment horizontal="center" vertical="center" wrapText="1"/>
      <protection/>
    </xf>
    <xf numFmtId="186" fontId="19" fillId="0" borderId="14" xfId="95" applyNumberFormat="1" applyFont="1" applyFill="1" applyBorder="1" applyAlignment="1" applyProtection="1">
      <alignment horizontal="center" vertical="center" wrapText="1"/>
      <protection/>
    </xf>
    <xf numFmtId="0" fontId="19" fillId="0" borderId="18" xfId="95" applyNumberFormat="1" applyFont="1" applyFill="1" applyBorder="1" applyAlignment="1" applyProtection="1">
      <alignment horizontal="center" vertical="center" wrapText="1"/>
      <protection/>
    </xf>
    <xf numFmtId="0" fontId="19" fillId="0" borderId="17" xfId="95" applyNumberFormat="1" applyFont="1" applyFill="1" applyBorder="1" applyAlignment="1" applyProtection="1">
      <alignment horizontal="center" vertical="center" wrapText="1"/>
      <protection/>
    </xf>
    <xf numFmtId="0" fontId="19" fillId="0" borderId="14" xfId="95" applyNumberFormat="1" applyFont="1" applyFill="1" applyBorder="1" applyAlignment="1" applyProtection="1">
      <alignment horizontal="center" vertical="center" wrapText="1"/>
      <protection/>
    </xf>
    <xf numFmtId="178" fontId="19" fillId="0" borderId="10" xfId="95" applyNumberFormat="1" applyFont="1" applyFill="1" applyBorder="1" applyAlignment="1">
      <alignment horizontal="center" vertical="center"/>
      <protection/>
    </xf>
    <xf numFmtId="179" fontId="19" fillId="0" borderId="10" xfId="95" applyNumberFormat="1" applyFont="1" applyFill="1" applyBorder="1" applyAlignment="1">
      <alignment horizontal="center" vertical="center"/>
      <protection/>
    </xf>
    <xf numFmtId="0" fontId="19" fillId="0" borderId="12" xfId="95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6" fontId="20" fillId="0" borderId="0" xfId="95" applyNumberFormat="1" applyFont="1" applyFill="1" applyAlignment="1" applyProtection="1">
      <alignment horizontal="center" vertical="center"/>
      <protection/>
    </xf>
    <xf numFmtId="178" fontId="19" fillId="0" borderId="21" xfId="95" applyNumberFormat="1" applyFont="1" applyFill="1" applyBorder="1" applyAlignment="1">
      <alignment horizontal="left" vertical="center"/>
      <protection/>
    </xf>
    <xf numFmtId="178" fontId="19" fillId="2" borderId="21" xfId="95" applyNumberFormat="1" applyFont="1" applyFill="1" applyBorder="1" applyAlignment="1">
      <alignment horizontal="left" vertical="center"/>
      <protection/>
    </xf>
    <xf numFmtId="0" fontId="19" fillId="0" borderId="0" xfId="95" applyFont="1" applyAlignment="1">
      <alignment horizontal="center" vertical="center"/>
      <protection/>
    </xf>
    <xf numFmtId="0" fontId="19" fillId="0" borderId="21" xfId="95" applyFont="1" applyFill="1" applyBorder="1" applyAlignment="1">
      <alignment horizontal="center" vertical="center"/>
      <protection/>
    </xf>
    <xf numFmtId="0" fontId="0" fillId="0" borderId="11" xfId="94" applyBorder="1" applyAlignment="1">
      <alignment horizontal="center" vertical="center"/>
      <protection/>
    </xf>
    <xf numFmtId="0" fontId="0" fillId="0" borderId="12" xfId="94" applyBorder="1" applyAlignment="1">
      <alignment horizontal="center" vertical="center"/>
      <protection/>
    </xf>
    <xf numFmtId="0" fontId="0" fillId="0" borderId="10" xfId="94" applyNumberFormat="1" applyBorder="1" applyAlignment="1">
      <alignment horizontal="center" vertical="center" wrapText="1"/>
      <protection/>
    </xf>
    <xf numFmtId="0" fontId="0" fillId="0" borderId="10" xfId="94" applyNumberFormat="1" applyFont="1" applyBorder="1" applyAlignment="1">
      <alignment horizontal="center" vertical="center" wrapText="1"/>
      <protection/>
    </xf>
    <xf numFmtId="0" fontId="0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horizontal="center" vertical="center"/>
      <protection/>
    </xf>
    <xf numFmtId="0" fontId="23" fillId="0" borderId="0" xfId="94" applyNumberFormat="1" applyFont="1" applyAlignment="1">
      <alignment horizontal="center" vertical="center" wrapText="1"/>
      <protection/>
    </xf>
    <xf numFmtId="0" fontId="0" fillId="0" borderId="0" xfId="94" applyNumberFormat="1" applyAlignment="1">
      <alignment horizontal="left" vertical="center" wrapText="1"/>
      <protection/>
    </xf>
    <xf numFmtId="0" fontId="0" fillId="0" borderId="0" xfId="94" applyNumberFormat="1" applyFont="1" applyAlignment="1">
      <alignment horizontal="left" vertical="center" wrapText="1"/>
      <protection/>
    </xf>
    <xf numFmtId="0" fontId="0" fillId="0" borderId="11" xfId="94" applyNumberFormat="1" applyFont="1" applyBorder="1" applyAlignment="1">
      <alignment horizontal="center" vertical="center" wrapText="1"/>
      <protection/>
    </xf>
    <xf numFmtId="0" fontId="0" fillId="0" borderId="13" xfId="94" applyNumberFormat="1" applyFont="1" applyBorder="1" applyAlignment="1">
      <alignment horizontal="center" vertical="center" wrapText="1"/>
      <protection/>
    </xf>
    <xf numFmtId="0" fontId="0" fillId="0" borderId="11" xfId="94" applyNumberFormat="1" applyBorder="1" applyAlignment="1">
      <alignment horizontal="center" vertical="center" wrapText="1"/>
      <protection/>
    </xf>
    <xf numFmtId="0" fontId="0" fillId="0" borderId="12" xfId="94" applyNumberFormat="1" applyFont="1" applyBorder="1" applyAlignment="1">
      <alignment horizontal="center" vertical="center" wrapText="1"/>
      <protection/>
    </xf>
    <xf numFmtId="0" fontId="0" fillId="0" borderId="15" xfId="94" applyNumberFormat="1" applyBorder="1" applyAlignment="1">
      <alignment horizontal="left" vertical="center" wrapText="1"/>
      <protection/>
    </xf>
    <xf numFmtId="0" fontId="0" fillId="0" borderId="15" xfId="94" applyNumberFormat="1" applyFont="1" applyBorder="1" applyAlignment="1">
      <alignment horizontal="left" vertical="center" wrapText="1"/>
      <protection/>
    </xf>
    <xf numFmtId="0" fontId="0" fillId="0" borderId="20" xfId="94" applyNumberFormat="1" applyFont="1" applyBorder="1" applyAlignment="1">
      <alignment horizontal="left" vertical="center" wrapText="1"/>
      <protection/>
    </xf>
    <xf numFmtId="0" fontId="0" fillId="0" borderId="23" xfId="94" applyNumberFormat="1" applyFont="1" applyBorder="1" applyAlignment="1">
      <alignment horizontal="left" vertical="center" wrapText="1"/>
      <protection/>
    </xf>
    <xf numFmtId="0" fontId="0" fillId="0" borderId="21" xfId="94" applyNumberFormat="1" applyFont="1" applyBorder="1" applyAlignment="1">
      <alignment horizontal="left" vertical="center" wrapText="1"/>
      <protection/>
    </xf>
    <xf numFmtId="0" fontId="0" fillId="0" borderId="16" xfId="94" applyNumberFormat="1" applyFont="1" applyBorder="1" applyAlignment="1">
      <alignment horizontal="left" vertical="center" wrapText="1"/>
      <protection/>
    </xf>
    <xf numFmtId="0" fontId="0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center" vertical="center"/>
      <protection/>
    </xf>
    <xf numFmtId="0" fontId="19" fillId="0" borderId="10" xfId="94" applyFont="1" applyBorder="1" applyAlignment="1">
      <alignment horizontal="center" vertical="center"/>
      <protection/>
    </xf>
    <xf numFmtId="0" fontId="0" fillId="0" borderId="19" xfId="94" applyNumberFormat="1" applyFont="1" applyBorder="1" applyAlignment="1">
      <alignment horizontal="left" vertical="center" wrapText="1"/>
      <protection/>
    </xf>
    <xf numFmtId="0" fontId="0" fillId="0" borderId="22" xfId="94" applyNumberFormat="1" applyFont="1" applyBorder="1" applyAlignment="1">
      <alignment horizontal="left" vertical="center" wrapText="1"/>
      <protection/>
    </xf>
    <xf numFmtId="0" fontId="0" fillId="0" borderId="24" xfId="94" applyNumberFormat="1" applyFont="1" applyBorder="1" applyAlignment="1">
      <alignment horizontal="left" vertical="center" wrapText="1"/>
      <protection/>
    </xf>
    <xf numFmtId="0" fontId="0" fillId="0" borderId="0" xfId="94" applyNumberFormat="1" applyFont="1" applyBorder="1" applyAlignment="1">
      <alignment horizontal="left" vertical="center" wrapText="1"/>
      <protection/>
    </xf>
    <xf numFmtId="0" fontId="0" fillId="0" borderId="18" xfId="94" applyNumberFormat="1" applyBorder="1" applyAlignment="1">
      <alignment horizontal="center" vertical="center" wrapText="1"/>
      <protection/>
    </xf>
    <xf numFmtId="0" fontId="0" fillId="0" borderId="17" xfId="94" applyNumberFormat="1" applyBorder="1" applyAlignment="1">
      <alignment horizontal="center" vertical="center" wrapText="1"/>
      <protection/>
    </xf>
    <xf numFmtId="0" fontId="0" fillId="0" borderId="10" xfId="94" applyNumberFormat="1" applyFont="1" applyBorder="1" applyAlignment="1">
      <alignment horizontal="center" vertical="center" textRotation="255" wrapText="1"/>
      <protection/>
    </xf>
    <xf numFmtId="0" fontId="0" fillId="0" borderId="18" xfId="94" applyNumberFormat="1" applyFont="1" applyBorder="1" applyAlignment="1">
      <alignment horizontal="center" vertical="center" wrapText="1"/>
      <protection/>
    </xf>
    <xf numFmtId="0" fontId="0" fillId="0" borderId="17" xfId="94" applyNumberFormat="1" applyFont="1" applyBorder="1" applyAlignment="1">
      <alignment horizontal="center" vertical="center" wrapText="1"/>
      <protection/>
    </xf>
    <xf numFmtId="0" fontId="0" fillId="0" borderId="14" xfId="94" applyNumberFormat="1" applyFont="1" applyBorder="1" applyAlignment="1">
      <alignment horizontal="center" vertical="center" wrapText="1"/>
      <protection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Percent" xfId="81"/>
    <cellStyle name="标题" xfId="82"/>
    <cellStyle name="标题 1" xfId="83"/>
    <cellStyle name="标题 1 2" xfId="84"/>
    <cellStyle name="标题 2" xfId="85"/>
    <cellStyle name="标题 2 2" xfId="86"/>
    <cellStyle name="标题 3" xfId="87"/>
    <cellStyle name="标题 3 2" xfId="88"/>
    <cellStyle name="标题 4" xfId="89"/>
    <cellStyle name="标题 4 2" xfId="90"/>
    <cellStyle name="标题 5" xfId="91"/>
    <cellStyle name="差" xfId="92"/>
    <cellStyle name="差 2" xfId="93"/>
    <cellStyle name="常规 2" xfId="94"/>
    <cellStyle name="常规_40D129F20FD147A7BEB71C635229C749" xfId="95"/>
    <cellStyle name="常规_515BF58EC51C00A2E0530A09008B00A2" xfId="96"/>
    <cellStyle name="常规_515BF58EC51F00A2E0530A09008B00A2" xfId="97"/>
    <cellStyle name="常规_515BF58EC52100A2E0530A09008B00A2" xfId="98"/>
    <cellStyle name="常规_515BF58EC52A00A2E0530A09008B00A2" xfId="99"/>
    <cellStyle name="常规_6749858E43FA003CE0530A09008B003C" xfId="100"/>
    <cellStyle name="常规_6749858E43FB003CE0530A09008B003C" xfId="101"/>
    <cellStyle name="常规_6749858E43FB003CE0530A09008B003C 2" xfId="102"/>
    <cellStyle name="好" xfId="103"/>
    <cellStyle name="好 2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适中 2" xfId="134"/>
    <cellStyle name="输出" xfId="135"/>
    <cellStyle name="输出 2" xfId="136"/>
    <cellStyle name="输入" xfId="137"/>
    <cellStyle name="输入 2" xfId="138"/>
    <cellStyle name="着色 1" xfId="139"/>
    <cellStyle name="着色 2" xfId="140"/>
    <cellStyle name="着色 3" xfId="141"/>
    <cellStyle name="着色 4" xfId="142"/>
    <cellStyle name="着色 5" xfId="143"/>
    <cellStyle name="着色 6" xfId="144"/>
    <cellStyle name="注释" xfId="145"/>
    <cellStyle name="注释 2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zoomScalePageLayoutView="0" workbookViewId="0" topLeftCell="A4">
      <selection activeCell="B10" sqref="B10:B13"/>
    </sheetView>
  </sheetViews>
  <sheetFormatPr defaultColWidth="6.875" defaultRowHeight="14.25"/>
  <cols>
    <col min="1" max="1" width="33.50390625" style="6" customWidth="1"/>
    <col min="2" max="2" width="12.50390625" style="6" customWidth="1"/>
    <col min="3" max="3" width="23.375" style="6" customWidth="1"/>
    <col min="4" max="4" width="12.50390625" style="6" customWidth="1"/>
    <col min="5" max="5" width="11.625" style="6" customWidth="1"/>
    <col min="6" max="6" width="12.75390625" style="6" customWidth="1"/>
    <col min="7" max="9" width="14.75390625" style="6" customWidth="1"/>
    <col min="10" max="11" width="10.75390625" style="6" customWidth="1"/>
    <col min="12" max="12" width="11.875" style="6" customWidth="1"/>
    <col min="13" max="13" width="12.25390625" style="6" customWidth="1"/>
    <col min="14" max="14" width="13.25390625" style="6" customWidth="1"/>
    <col min="15" max="16384" width="6.875" style="6" customWidth="1"/>
  </cols>
  <sheetData>
    <row r="1" ht="11.25" customHeight="1"/>
    <row r="2" spans="1:14" ht="24.7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0</v>
      </c>
    </row>
    <row r="3" spans="1:14" ht="24.75" customHeight="1">
      <c r="A3" s="202" t="s">
        <v>279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4.75" customHeight="1">
      <c r="A4" s="200" t="s">
        <v>283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4"/>
      <c r="N4" s="5" t="s">
        <v>1</v>
      </c>
    </row>
    <row r="5" spans="1:14" ht="24.75" customHeight="1">
      <c r="A5" s="7" t="s">
        <v>2</v>
      </c>
      <c r="B5" s="8"/>
      <c r="C5" s="212" t="s">
        <v>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</row>
    <row r="6" spans="1:17" ht="24.75" customHeight="1">
      <c r="A6" s="203" t="s">
        <v>4</v>
      </c>
      <c r="B6" s="203" t="s">
        <v>5</v>
      </c>
      <c r="C6" s="211" t="s">
        <v>6</v>
      </c>
      <c r="D6" s="209" t="s">
        <v>280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11"/>
      <c r="P6" s="11"/>
      <c r="Q6" s="11"/>
    </row>
    <row r="7" spans="1:17" ht="24.75" customHeight="1">
      <c r="A7" s="204"/>
      <c r="B7" s="204"/>
      <c r="C7" s="204"/>
      <c r="D7" s="206" t="s">
        <v>7</v>
      </c>
      <c r="E7" s="215" t="s">
        <v>20</v>
      </c>
      <c r="F7" s="215"/>
      <c r="G7" s="215"/>
      <c r="H7" s="215"/>
      <c r="I7" s="215"/>
      <c r="J7" s="215"/>
      <c r="K7" s="208" t="s">
        <v>21</v>
      </c>
      <c r="L7" s="210" t="s">
        <v>22</v>
      </c>
      <c r="M7" s="206" t="s">
        <v>8</v>
      </c>
      <c r="N7" s="206" t="s">
        <v>9</v>
      </c>
      <c r="O7" s="11"/>
      <c r="P7" s="11"/>
      <c r="Q7" s="11"/>
    </row>
    <row r="8" spans="1:18" ht="24.75" customHeight="1">
      <c r="A8" s="205"/>
      <c r="B8" s="204"/>
      <c r="C8" s="205"/>
      <c r="D8" s="207"/>
      <c r="E8" s="12" t="s">
        <v>10</v>
      </c>
      <c r="F8" s="12" t="s">
        <v>11</v>
      </c>
      <c r="G8" s="13" t="s">
        <v>23</v>
      </c>
      <c r="H8" s="12" t="s">
        <v>24</v>
      </c>
      <c r="I8" s="13" t="s">
        <v>25</v>
      </c>
      <c r="J8" s="12" t="s">
        <v>26</v>
      </c>
      <c r="K8" s="208"/>
      <c r="L8" s="207"/>
      <c r="M8" s="207"/>
      <c r="N8" s="207"/>
      <c r="O8" s="11"/>
      <c r="P8" s="11"/>
      <c r="Q8" s="11"/>
      <c r="R8" s="11"/>
    </row>
    <row r="9" spans="1:14" s="11" customFormat="1" ht="24.75" customHeight="1">
      <c r="A9" s="14" t="s">
        <v>27</v>
      </c>
      <c r="B9" s="149">
        <v>45070562</v>
      </c>
      <c r="C9" s="15" t="s">
        <v>12</v>
      </c>
      <c r="D9" s="152">
        <v>35294562</v>
      </c>
      <c r="E9" s="152">
        <v>34554562</v>
      </c>
      <c r="F9" s="152">
        <v>33651962</v>
      </c>
      <c r="G9" s="152">
        <v>600</v>
      </c>
      <c r="H9" s="152">
        <v>0</v>
      </c>
      <c r="I9" s="152">
        <v>902000</v>
      </c>
      <c r="J9" s="152">
        <v>0</v>
      </c>
      <c r="K9" s="152">
        <v>0</v>
      </c>
      <c r="L9" s="152">
        <v>0</v>
      </c>
      <c r="M9" s="152">
        <v>740000</v>
      </c>
      <c r="N9" s="152">
        <v>0</v>
      </c>
    </row>
    <row r="10" spans="1:14" s="11" customFormat="1" ht="24.75" customHeight="1">
      <c r="A10" s="16" t="s">
        <v>13</v>
      </c>
      <c r="B10" s="149">
        <v>44167962</v>
      </c>
      <c r="C10" s="17" t="s">
        <v>14</v>
      </c>
      <c r="D10" s="152">
        <v>29071019</v>
      </c>
      <c r="E10" s="152">
        <v>28361019</v>
      </c>
      <c r="F10" s="152">
        <v>27609019</v>
      </c>
      <c r="G10" s="152">
        <v>0</v>
      </c>
      <c r="H10" s="152">
        <v>0</v>
      </c>
      <c r="I10" s="152">
        <v>752000</v>
      </c>
      <c r="J10" s="152">
        <v>0</v>
      </c>
      <c r="K10" s="152">
        <v>0</v>
      </c>
      <c r="L10" s="152">
        <v>0</v>
      </c>
      <c r="M10" s="152">
        <v>710000</v>
      </c>
      <c r="N10" s="152">
        <v>0</v>
      </c>
    </row>
    <row r="11" spans="1:14" s="11" customFormat="1" ht="24.75" customHeight="1">
      <c r="A11" s="116" t="s">
        <v>28</v>
      </c>
      <c r="B11" s="149">
        <v>600</v>
      </c>
      <c r="C11" s="18" t="s">
        <v>281</v>
      </c>
      <c r="D11" s="152">
        <v>2646556</v>
      </c>
      <c r="E11" s="152">
        <v>2646556</v>
      </c>
      <c r="F11" s="152">
        <v>2496556</v>
      </c>
      <c r="G11" s="152">
        <v>0</v>
      </c>
      <c r="H11" s="152">
        <v>0</v>
      </c>
      <c r="I11" s="152">
        <v>150000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</row>
    <row r="12" spans="1:14" s="11" customFormat="1" ht="24.75" customHeight="1">
      <c r="A12" s="16" t="s">
        <v>29</v>
      </c>
      <c r="B12" s="114"/>
      <c r="C12" s="18" t="s">
        <v>15</v>
      </c>
      <c r="D12" s="152">
        <v>3576987</v>
      </c>
      <c r="E12" s="152">
        <v>3546987</v>
      </c>
      <c r="F12" s="152">
        <v>3546387</v>
      </c>
      <c r="G12" s="152">
        <v>600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30000</v>
      </c>
      <c r="N12" s="152">
        <v>0</v>
      </c>
    </row>
    <row r="13" spans="1:14" s="11" customFormat="1" ht="24.75" customHeight="1">
      <c r="A13" s="19" t="s">
        <v>30</v>
      </c>
      <c r="B13" s="149">
        <v>902000</v>
      </c>
      <c r="C13" s="18" t="s">
        <v>16</v>
      </c>
      <c r="D13" s="152">
        <v>32206000</v>
      </c>
      <c r="E13" s="152">
        <v>10516000</v>
      </c>
      <c r="F13" s="152">
        <v>10516000</v>
      </c>
      <c r="G13" s="152">
        <v>0</v>
      </c>
      <c r="H13" s="152">
        <v>0</v>
      </c>
      <c r="I13" s="152">
        <v>0</v>
      </c>
      <c r="J13" s="152">
        <v>0</v>
      </c>
      <c r="K13" s="152">
        <v>2230000</v>
      </c>
      <c r="L13" s="152">
        <v>0</v>
      </c>
      <c r="M13" s="152">
        <v>19460000</v>
      </c>
      <c r="N13" s="115">
        <v>0</v>
      </c>
    </row>
    <row r="14" spans="1:14" s="11" customFormat="1" ht="24.75" customHeight="1">
      <c r="A14" s="19" t="s">
        <v>31</v>
      </c>
      <c r="B14" s="114"/>
      <c r="C14" s="18" t="s">
        <v>32</v>
      </c>
      <c r="D14" s="152">
        <v>12316000</v>
      </c>
      <c r="E14" s="152">
        <v>10516000</v>
      </c>
      <c r="F14" s="152">
        <v>10516000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1800000</v>
      </c>
      <c r="N14" s="117">
        <v>0</v>
      </c>
    </row>
    <row r="15" spans="1:14" s="11" customFormat="1" ht="24.75" customHeight="1">
      <c r="A15" s="14" t="s">
        <v>33</v>
      </c>
      <c r="B15" s="150">
        <v>2230000</v>
      </c>
      <c r="C15" s="20" t="s">
        <v>34</v>
      </c>
      <c r="D15" s="152">
        <v>19890000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2230000</v>
      </c>
      <c r="L15" s="152">
        <v>0</v>
      </c>
      <c r="M15" s="152">
        <v>17660000</v>
      </c>
      <c r="N15" s="118">
        <v>0</v>
      </c>
    </row>
    <row r="16" spans="1:14" s="11" customFormat="1" ht="24.75" customHeight="1">
      <c r="A16" s="14" t="s">
        <v>35</v>
      </c>
      <c r="B16" s="119"/>
      <c r="C16" s="22" t="s">
        <v>36</v>
      </c>
      <c r="D16" s="120"/>
      <c r="E16" s="120"/>
      <c r="F16" s="121"/>
      <c r="G16" s="120">
        <v>0</v>
      </c>
      <c r="H16" s="120">
        <v>0</v>
      </c>
      <c r="I16" s="120"/>
      <c r="J16" s="120"/>
      <c r="K16" s="120"/>
      <c r="L16" s="121"/>
      <c r="M16" s="120"/>
      <c r="N16" s="121">
        <v>0</v>
      </c>
    </row>
    <row r="17" spans="1:14" s="11" customFormat="1" ht="24.75" customHeight="1">
      <c r="A17" s="14" t="s">
        <v>37</v>
      </c>
      <c r="B17" s="151">
        <v>20200000</v>
      </c>
      <c r="C17" s="22" t="s">
        <v>38</v>
      </c>
      <c r="D17" s="122"/>
      <c r="E17" s="122"/>
      <c r="F17" s="122"/>
      <c r="G17" s="122">
        <v>0</v>
      </c>
      <c r="H17" s="122">
        <v>0</v>
      </c>
      <c r="I17" s="122"/>
      <c r="J17" s="122"/>
      <c r="K17" s="122"/>
      <c r="L17" s="122"/>
      <c r="M17" s="122"/>
      <c r="N17" s="122">
        <v>0</v>
      </c>
    </row>
    <row r="18" spans="1:14" s="11" customFormat="1" ht="24.75" customHeight="1">
      <c r="A18" s="14" t="s">
        <v>39</v>
      </c>
      <c r="B18" s="123"/>
      <c r="C18" s="22" t="s">
        <v>40</v>
      </c>
      <c r="D18" s="122"/>
      <c r="E18" s="122"/>
      <c r="F18" s="122"/>
      <c r="G18" s="122">
        <v>0</v>
      </c>
      <c r="H18" s="122">
        <v>0</v>
      </c>
      <c r="I18" s="122"/>
      <c r="J18" s="122"/>
      <c r="K18" s="122"/>
      <c r="L18" s="122"/>
      <c r="M18" s="122"/>
      <c r="N18" s="122">
        <v>0</v>
      </c>
    </row>
    <row r="19" spans="1:14" s="11" customFormat="1" ht="24.75" customHeight="1">
      <c r="A19" s="14"/>
      <c r="B19" s="23"/>
      <c r="C19" s="24" t="s">
        <v>41</v>
      </c>
      <c r="D19" s="122"/>
      <c r="E19" s="122"/>
      <c r="F19" s="122"/>
      <c r="G19" s="122">
        <v>0</v>
      </c>
      <c r="H19" s="122">
        <v>0</v>
      </c>
      <c r="I19" s="122"/>
      <c r="J19" s="122"/>
      <c r="K19" s="122"/>
      <c r="L19" s="122"/>
      <c r="M19" s="122"/>
      <c r="N19" s="122">
        <v>0</v>
      </c>
    </row>
    <row r="20" spans="1:16" ht="24.75" customHeight="1">
      <c r="A20" s="14"/>
      <c r="B20" s="25"/>
      <c r="C20" s="1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1"/>
      <c r="P20" s="11"/>
    </row>
    <row r="21" spans="1:16" ht="24.75" customHeight="1">
      <c r="A21" s="14"/>
      <c r="B21" s="25"/>
      <c r="C21" s="1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  <c r="P21" s="11"/>
    </row>
    <row r="22" spans="1:15" s="11" customFormat="1" ht="24.75" customHeight="1">
      <c r="A22" s="9" t="s">
        <v>17</v>
      </c>
      <c r="B22" s="150">
        <v>67500562</v>
      </c>
      <c r="C22" s="10" t="s">
        <v>18</v>
      </c>
      <c r="D22" s="150">
        <v>67500562</v>
      </c>
      <c r="E22" s="150">
        <v>45070562</v>
      </c>
      <c r="F22" s="150">
        <v>44167962</v>
      </c>
      <c r="G22" s="150">
        <v>600</v>
      </c>
      <c r="H22" s="150">
        <v>0</v>
      </c>
      <c r="I22" s="150">
        <v>902000</v>
      </c>
      <c r="J22" s="150">
        <v>0</v>
      </c>
      <c r="K22" s="150">
        <v>2230000</v>
      </c>
      <c r="L22" s="150">
        <v>0</v>
      </c>
      <c r="M22" s="150">
        <v>20200000</v>
      </c>
      <c r="N22" s="23">
        <v>0</v>
      </c>
      <c r="O22" s="27"/>
    </row>
    <row r="23" spans="1:14" ht="24" customHeight="1">
      <c r="A23" s="28"/>
      <c r="B23" s="11"/>
      <c r="C23" s="1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2:14" ht="11.25">
      <c r="B24" s="11"/>
      <c r="C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1.25">
      <c r="B25" s="11"/>
      <c r="C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ht="11.25">
      <c r="C26" s="11"/>
      <c r="D26" s="11"/>
      <c r="E26" s="11"/>
      <c r="F26" s="11"/>
      <c r="G26" s="11"/>
      <c r="H26" s="11"/>
      <c r="I26" s="11"/>
      <c r="J26" s="11"/>
      <c r="K26" s="11"/>
      <c r="M26" s="11"/>
      <c r="N26" s="11"/>
    </row>
    <row r="27" spans="3:14" ht="11.25">
      <c r="C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1.25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1.25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5:14" ht="11.25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5:14" ht="11.25"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1.25">
      <c r="A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4:14" ht="11.2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4:14" ht="11.2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4:13" ht="11.25">
      <c r="D35" s="11"/>
      <c r="E35" s="11"/>
      <c r="F35" s="11"/>
      <c r="G35" s="11"/>
      <c r="H35" s="11"/>
      <c r="I35" s="11"/>
      <c r="J35" s="11"/>
      <c r="K35" s="11"/>
      <c r="M35" s="11"/>
    </row>
    <row r="36" spans="4:13" ht="11.25">
      <c r="D36" s="11"/>
      <c r="E36" s="11"/>
      <c r="F36" s="11"/>
      <c r="G36" s="11"/>
      <c r="H36" s="11"/>
      <c r="I36" s="11"/>
      <c r="J36" s="11"/>
      <c r="K36" s="11"/>
      <c r="M36" s="11"/>
    </row>
    <row r="37" spans="5:13" ht="11.25">
      <c r="E37" s="11"/>
      <c r="F37" s="11"/>
      <c r="G37" s="11"/>
      <c r="H37" s="11"/>
      <c r="I37" s="11"/>
      <c r="J37" s="11"/>
      <c r="K37" s="11"/>
      <c r="M37" s="11"/>
    </row>
    <row r="38" spans="4:13" ht="11.25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3" ht="11.25">
      <c r="D39" s="11"/>
      <c r="E39" s="11"/>
      <c r="F39" s="11"/>
      <c r="G39" s="11"/>
      <c r="H39" s="11"/>
      <c r="I39" s="11"/>
      <c r="L39" s="11"/>
      <c r="M39" s="11"/>
    </row>
    <row r="40" spans="4:13" ht="11.25">
      <c r="D40" s="11"/>
      <c r="E40" s="11"/>
      <c r="F40" s="11"/>
      <c r="G40" s="11"/>
      <c r="H40" s="11"/>
      <c r="I40" s="11"/>
      <c r="L40" s="11"/>
      <c r="M40" s="11"/>
    </row>
    <row r="41" spans="12:13" ht="11.25">
      <c r="L41" s="11"/>
      <c r="M41" s="11"/>
    </row>
  </sheetData>
  <sheetProtection formatCells="0" formatColumns="0" formatRows="0"/>
  <mergeCells count="13">
    <mergeCell ref="C6:C8"/>
    <mergeCell ref="C5:N5"/>
    <mergeCell ref="E7:J7"/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showGridLines="0" showZeros="0" zoomScalePageLayoutView="0" workbookViewId="0" topLeftCell="D1">
      <selection activeCell="J13" sqref="J13"/>
    </sheetView>
  </sheetViews>
  <sheetFormatPr defaultColWidth="6.875" defaultRowHeight="14.25"/>
  <cols>
    <col min="1" max="3" width="3.50390625" style="35" customWidth="1"/>
    <col min="4" max="4" width="12.375" style="35" customWidth="1"/>
    <col min="5" max="5" width="25.125" style="35" customWidth="1"/>
    <col min="6" max="6" width="12.50390625" style="35" customWidth="1"/>
    <col min="7" max="7" width="12.25390625" style="35" customWidth="1"/>
    <col min="8" max="8" width="11.875" style="35" customWidth="1"/>
    <col min="9" max="9" width="12.875" style="35" customWidth="1"/>
    <col min="10" max="10" width="8.875" style="35" customWidth="1"/>
    <col min="11" max="11" width="14.00390625" style="35" customWidth="1"/>
    <col min="12" max="12" width="12.25390625" style="35" customWidth="1"/>
    <col min="13" max="13" width="11.50390625" style="35" customWidth="1"/>
    <col min="14" max="14" width="8.50390625" style="35" customWidth="1"/>
    <col min="15" max="15" width="11.00390625" style="35" customWidth="1"/>
    <col min="16" max="16" width="11.50390625" style="35" customWidth="1"/>
    <col min="17" max="16384" width="6.875" style="35" customWidth="1"/>
  </cols>
  <sheetData>
    <row r="1" spans="1:16" ht="25.5" customHeight="1">
      <c r="A1" s="30"/>
      <c r="B1" s="30"/>
      <c r="C1" s="31"/>
      <c r="D1" s="32"/>
      <c r="E1" s="21"/>
      <c r="F1" s="21"/>
      <c r="G1" s="21"/>
      <c r="H1" s="33"/>
      <c r="I1" s="33"/>
      <c r="J1" s="33"/>
      <c r="K1" s="33"/>
      <c r="L1" s="33"/>
      <c r="M1" s="33"/>
      <c r="N1" s="33"/>
      <c r="O1" s="33"/>
      <c r="P1" s="34" t="s">
        <v>42</v>
      </c>
    </row>
    <row r="2" spans="1:16" ht="25.5" customHeight="1">
      <c r="A2" s="226" t="s">
        <v>282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25.5" customHeight="1">
      <c r="A3" s="217" t="s">
        <v>284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36" t="s">
        <v>1</v>
      </c>
    </row>
    <row r="4" spans="1:16" ht="20.25" customHeight="1">
      <c r="A4" s="229" t="s">
        <v>43</v>
      </c>
      <c r="B4" s="229"/>
      <c r="C4" s="229"/>
      <c r="D4" s="216" t="s">
        <v>44</v>
      </c>
      <c r="E4" s="216" t="s">
        <v>45</v>
      </c>
      <c r="F4" s="227" t="s">
        <v>19</v>
      </c>
      <c r="G4" s="221" t="s">
        <v>20</v>
      </c>
      <c r="H4" s="222"/>
      <c r="I4" s="222"/>
      <c r="J4" s="222"/>
      <c r="K4" s="222"/>
      <c r="L4" s="223"/>
      <c r="M4" s="224" t="s">
        <v>21</v>
      </c>
      <c r="N4" s="228" t="s">
        <v>22</v>
      </c>
      <c r="O4" s="219" t="s">
        <v>8</v>
      </c>
      <c r="P4" s="216" t="s">
        <v>9</v>
      </c>
    </row>
    <row r="5" spans="1:16" ht="24.75" customHeight="1">
      <c r="A5" s="37" t="s">
        <v>46</v>
      </c>
      <c r="B5" s="38" t="s">
        <v>47</v>
      </c>
      <c r="C5" s="38" t="s">
        <v>48</v>
      </c>
      <c r="D5" s="230"/>
      <c r="E5" s="216"/>
      <c r="F5" s="216"/>
      <c r="G5" s="39" t="s">
        <v>10</v>
      </c>
      <c r="H5" s="40" t="s">
        <v>11</v>
      </c>
      <c r="I5" s="41" t="s">
        <v>23</v>
      </c>
      <c r="J5" s="41" t="s">
        <v>24</v>
      </c>
      <c r="K5" s="41" t="s">
        <v>25</v>
      </c>
      <c r="L5" s="160" t="s">
        <v>300</v>
      </c>
      <c r="M5" s="225"/>
      <c r="N5" s="220"/>
      <c r="O5" s="220"/>
      <c r="P5" s="216"/>
    </row>
    <row r="6" spans="1:16" ht="20.25" customHeight="1">
      <c r="A6" s="42" t="s">
        <v>49</v>
      </c>
      <c r="B6" s="43" t="s">
        <v>49</v>
      </c>
      <c r="C6" s="44" t="s">
        <v>49</v>
      </c>
      <c r="D6" s="45" t="s">
        <v>49</v>
      </c>
      <c r="E6" s="46" t="s">
        <v>49</v>
      </c>
      <c r="F6" s="47">
        <v>1</v>
      </c>
      <c r="G6" s="48">
        <v>2</v>
      </c>
      <c r="H6" s="47">
        <v>3</v>
      </c>
      <c r="I6" s="47">
        <v>4</v>
      </c>
      <c r="J6" s="47">
        <v>5</v>
      </c>
      <c r="K6" s="47">
        <v>6</v>
      </c>
      <c r="L6" s="47">
        <v>7</v>
      </c>
      <c r="M6" s="47">
        <v>8</v>
      </c>
      <c r="N6" s="47">
        <v>9</v>
      </c>
      <c r="O6" s="47">
        <v>10</v>
      </c>
      <c r="P6" s="47">
        <v>11</v>
      </c>
    </row>
    <row r="7" spans="1:17" s="127" customFormat="1" ht="22.5" customHeight="1">
      <c r="A7" s="124"/>
      <c r="B7" s="124"/>
      <c r="C7" s="124"/>
      <c r="D7" s="124"/>
      <c r="E7" s="124" t="s">
        <v>7</v>
      </c>
      <c r="F7" s="125">
        <f aca="true" t="shared" si="0" ref="F7:P7">F8</f>
        <v>67500562</v>
      </c>
      <c r="G7" s="125">
        <f t="shared" si="0"/>
        <v>45070562</v>
      </c>
      <c r="H7" s="125">
        <f t="shared" si="0"/>
        <v>44167962</v>
      </c>
      <c r="I7" s="125">
        <f t="shared" si="0"/>
        <v>600</v>
      </c>
      <c r="J7" s="125">
        <f t="shared" si="0"/>
        <v>0</v>
      </c>
      <c r="K7" s="125">
        <f t="shared" si="0"/>
        <v>902000</v>
      </c>
      <c r="L7" s="125">
        <f t="shared" si="0"/>
        <v>0</v>
      </c>
      <c r="M7" s="125">
        <f t="shared" si="0"/>
        <v>2230000</v>
      </c>
      <c r="N7" s="125">
        <f t="shared" si="0"/>
        <v>0</v>
      </c>
      <c r="O7" s="125">
        <f t="shared" si="0"/>
        <v>20200000</v>
      </c>
      <c r="P7" s="126">
        <f t="shared" si="0"/>
        <v>0</v>
      </c>
      <c r="Q7" s="49"/>
    </row>
    <row r="8" spans="1:16" ht="22.5" customHeight="1">
      <c r="A8" s="124"/>
      <c r="B8" s="124"/>
      <c r="C8" s="124"/>
      <c r="D8" s="124" t="s">
        <v>135</v>
      </c>
      <c r="E8" s="148" t="s">
        <v>136</v>
      </c>
      <c r="F8" s="125">
        <f>F9+F20+F28+F36+F44+F52+F54+F62+F65+F73</f>
        <v>67500562</v>
      </c>
      <c r="G8" s="125">
        <f aca="true" t="shared" si="1" ref="G8:P8">G9+G20+G28+G36+G44+G52+G54+G62+G65+G73</f>
        <v>45070562</v>
      </c>
      <c r="H8" s="125">
        <f t="shared" si="1"/>
        <v>44167962</v>
      </c>
      <c r="I8" s="125">
        <f t="shared" si="1"/>
        <v>600</v>
      </c>
      <c r="J8" s="125">
        <f t="shared" si="1"/>
        <v>0</v>
      </c>
      <c r="K8" s="125">
        <f t="shared" si="1"/>
        <v>902000</v>
      </c>
      <c r="L8" s="125">
        <f t="shared" si="1"/>
        <v>0</v>
      </c>
      <c r="M8" s="125">
        <f t="shared" si="1"/>
        <v>2230000</v>
      </c>
      <c r="N8" s="125">
        <f t="shared" si="1"/>
        <v>0</v>
      </c>
      <c r="O8" s="125">
        <f t="shared" si="1"/>
        <v>20200000</v>
      </c>
      <c r="P8" s="126">
        <f t="shared" si="1"/>
        <v>0</v>
      </c>
    </row>
    <row r="9" spans="1:16" ht="22.5" customHeight="1">
      <c r="A9" s="124"/>
      <c r="B9" s="124"/>
      <c r="C9" s="124"/>
      <c r="D9" s="124" t="s">
        <v>137</v>
      </c>
      <c r="E9" s="148" t="s">
        <v>296</v>
      </c>
      <c r="F9" s="125">
        <f aca="true" t="shared" si="2" ref="F9:P9">SUM(F10:F19)</f>
        <v>21807780</v>
      </c>
      <c r="G9" s="125">
        <f t="shared" si="2"/>
        <v>21807780</v>
      </c>
      <c r="H9" s="125">
        <f t="shared" si="2"/>
        <v>21657780</v>
      </c>
      <c r="I9" s="125">
        <f t="shared" si="2"/>
        <v>0</v>
      </c>
      <c r="J9" s="125">
        <f t="shared" si="2"/>
        <v>0</v>
      </c>
      <c r="K9" s="125">
        <f t="shared" si="2"/>
        <v>150000</v>
      </c>
      <c r="L9" s="125">
        <f t="shared" si="2"/>
        <v>0</v>
      </c>
      <c r="M9" s="125">
        <f t="shared" si="2"/>
        <v>0</v>
      </c>
      <c r="N9" s="125">
        <f t="shared" si="2"/>
        <v>0</v>
      </c>
      <c r="O9" s="125">
        <f t="shared" si="2"/>
        <v>0</v>
      </c>
      <c r="P9" s="126">
        <f t="shared" si="2"/>
        <v>0</v>
      </c>
    </row>
    <row r="10" spans="1:16" s="156" customFormat="1" ht="22.5" customHeight="1">
      <c r="A10" s="124" t="s">
        <v>139</v>
      </c>
      <c r="B10" s="124" t="s">
        <v>140</v>
      </c>
      <c r="C10" s="124" t="s">
        <v>140</v>
      </c>
      <c r="D10" s="124" t="s">
        <v>141</v>
      </c>
      <c r="E10" s="148" t="s">
        <v>142</v>
      </c>
      <c r="F10" s="125">
        <v>8715776</v>
      </c>
      <c r="G10" s="125">
        <v>8715776</v>
      </c>
      <c r="H10" s="125">
        <v>8565776</v>
      </c>
      <c r="I10" s="125">
        <v>0</v>
      </c>
      <c r="J10" s="125">
        <v>0</v>
      </c>
      <c r="K10" s="125">
        <v>150000</v>
      </c>
      <c r="L10" s="125">
        <v>0</v>
      </c>
      <c r="M10" s="125">
        <v>0</v>
      </c>
      <c r="N10" s="125">
        <v>0</v>
      </c>
      <c r="O10" s="125">
        <v>0</v>
      </c>
      <c r="P10" s="126">
        <v>0</v>
      </c>
    </row>
    <row r="11" spans="1:16" s="156" customFormat="1" ht="22.5" customHeight="1">
      <c r="A11" s="124" t="s">
        <v>139</v>
      </c>
      <c r="B11" s="124" t="s">
        <v>140</v>
      </c>
      <c r="C11" s="124" t="s">
        <v>143</v>
      </c>
      <c r="D11" s="124" t="s">
        <v>141</v>
      </c>
      <c r="E11" s="148" t="s">
        <v>144</v>
      </c>
      <c r="F11" s="125">
        <v>7000000</v>
      </c>
      <c r="G11" s="125">
        <v>7000000</v>
      </c>
      <c r="H11" s="125">
        <v>7000000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6">
        <v>0</v>
      </c>
    </row>
    <row r="12" spans="1:16" s="156" customFormat="1" ht="22.5" customHeight="1">
      <c r="A12" s="124" t="s">
        <v>139</v>
      </c>
      <c r="B12" s="124" t="s">
        <v>140</v>
      </c>
      <c r="C12" s="124" t="s">
        <v>285</v>
      </c>
      <c r="D12" s="124" t="s">
        <v>141</v>
      </c>
      <c r="E12" s="155" t="s">
        <v>286</v>
      </c>
      <c r="F12" s="125">
        <v>750000</v>
      </c>
      <c r="G12" s="125">
        <v>750000</v>
      </c>
      <c r="H12" s="125">
        <v>750000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6">
        <v>0</v>
      </c>
    </row>
    <row r="13" spans="1:16" s="156" customFormat="1" ht="22.5" customHeight="1">
      <c r="A13" s="124" t="s">
        <v>139</v>
      </c>
      <c r="B13" s="124" t="s">
        <v>147</v>
      </c>
      <c r="C13" s="124" t="s">
        <v>148</v>
      </c>
      <c r="D13" s="124" t="s">
        <v>141</v>
      </c>
      <c r="E13" s="148" t="s">
        <v>149</v>
      </c>
      <c r="F13" s="125">
        <v>1206000</v>
      </c>
      <c r="G13" s="125">
        <v>1206000</v>
      </c>
      <c r="H13" s="125">
        <v>1206000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6">
        <v>0</v>
      </c>
    </row>
    <row r="14" spans="1:16" s="156" customFormat="1" ht="22.5" customHeight="1">
      <c r="A14" s="124" t="s">
        <v>150</v>
      </c>
      <c r="B14" s="124" t="s">
        <v>148</v>
      </c>
      <c r="C14" s="124" t="s">
        <v>140</v>
      </c>
      <c r="D14" s="124" t="s">
        <v>141</v>
      </c>
      <c r="E14" s="148" t="s">
        <v>151</v>
      </c>
      <c r="F14" s="125">
        <v>2159545</v>
      </c>
      <c r="G14" s="125">
        <v>2159545</v>
      </c>
      <c r="H14" s="125">
        <v>2159545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6">
        <v>0</v>
      </c>
    </row>
    <row r="15" spans="1:16" s="156" customFormat="1" ht="22.5" customHeight="1">
      <c r="A15" s="124" t="s">
        <v>150</v>
      </c>
      <c r="B15" s="124" t="s">
        <v>148</v>
      </c>
      <c r="C15" s="124" t="s">
        <v>148</v>
      </c>
      <c r="D15" s="124" t="s">
        <v>141</v>
      </c>
      <c r="E15" s="148" t="s">
        <v>289</v>
      </c>
      <c r="F15" s="125">
        <v>634137</v>
      </c>
      <c r="G15" s="125">
        <v>634137</v>
      </c>
      <c r="H15" s="125">
        <v>634137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6">
        <v>0</v>
      </c>
    </row>
    <row r="16" spans="1:16" s="156" customFormat="1" ht="22.5" customHeight="1">
      <c r="A16" s="124" t="s">
        <v>150</v>
      </c>
      <c r="B16" s="124" t="s">
        <v>153</v>
      </c>
      <c r="C16" s="124" t="s">
        <v>140</v>
      </c>
      <c r="D16" s="124" t="s">
        <v>141</v>
      </c>
      <c r="E16" s="148" t="s">
        <v>297</v>
      </c>
      <c r="F16" s="125">
        <v>7505</v>
      </c>
      <c r="G16" s="125">
        <v>7505</v>
      </c>
      <c r="H16" s="125">
        <v>7505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6">
        <v>0</v>
      </c>
    </row>
    <row r="17" spans="1:16" s="156" customFormat="1" ht="22.5" customHeight="1">
      <c r="A17" s="124" t="s">
        <v>155</v>
      </c>
      <c r="B17" s="124" t="s">
        <v>156</v>
      </c>
      <c r="C17" s="124" t="s">
        <v>140</v>
      </c>
      <c r="D17" s="124" t="s">
        <v>141</v>
      </c>
      <c r="E17" s="148" t="s">
        <v>157</v>
      </c>
      <c r="F17" s="125">
        <v>526475</v>
      </c>
      <c r="G17" s="125">
        <v>526475</v>
      </c>
      <c r="H17" s="125">
        <v>526475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6">
        <v>0</v>
      </c>
    </row>
    <row r="18" spans="1:16" s="156" customFormat="1" ht="22.5" customHeight="1">
      <c r="A18" s="124" t="s">
        <v>155</v>
      </c>
      <c r="B18" s="124" t="s">
        <v>156</v>
      </c>
      <c r="C18" s="124" t="s">
        <v>158</v>
      </c>
      <c r="D18" s="124" t="s">
        <v>141</v>
      </c>
      <c r="E18" s="148" t="s">
        <v>159</v>
      </c>
      <c r="F18" s="125">
        <v>358024</v>
      </c>
      <c r="G18" s="125">
        <v>358024</v>
      </c>
      <c r="H18" s="125">
        <v>358024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6">
        <v>0</v>
      </c>
    </row>
    <row r="19" spans="1:16" s="156" customFormat="1" ht="22.5" customHeight="1">
      <c r="A19" s="124" t="s">
        <v>160</v>
      </c>
      <c r="B19" s="124" t="s">
        <v>147</v>
      </c>
      <c r="C19" s="124" t="s">
        <v>140</v>
      </c>
      <c r="D19" s="124" t="s">
        <v>141</v>
      </c>
      <c r="E19" s="148" t="s">
        <v>161</v>
      </c>
      <c r="F19" s="125">
        <v>450318</v>
      </c>
      <c r="G19" s="125">
        <v>450318</v>
      </c>
      <c r="H19" s="125">
        <v>450318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6">
        <v>0</v>
      </c>
    </row>
    <row r="20" spans="1:16" s="156" customFormat="1" ht="22.5" customHeight="1">
      <c r="A20" s="124"/>
      <c r="B20" s="124"/>
      <c r="C20" s="124"/>
      <c r="D20" s="124" t="s">
        <v>162</v>
      </c>
      <c r="E20" s="148" t="s">
        <v>163</v>
      </c>
      <c r="F20" s="125">
        <f aca="true" t="shared" si="3" ref="F20:P20">SUM(F21:F27)</f>
        <v>1061165</v>
      </c>
      <c r="G20" s="125">
        <f t="shared" si="3"/>
        <v>1061165</v>
      </c>
      <c r="H20" s="125">
        <f t="shared" si="3"/>
        <v>1061165</v>
      </c>
      <c r="I20" s="125">
        <f t="shared" si="3"/>
        <v>0</v>
      </c>
      <c r="J20" s="125">
        <f t="shared" si="3"/>
        <v>0</v>
      </c>
      <c r="K20" s="125">
        <f t="shared" si="3"/>
        <v>0</v>
      </c>
      <c r="L20" s="125">
        <f t="shared" si="3"/>
        <v>0</v>
      </c>
      <c r="M20" s="125">
        <f t="shared" si="3"/>
        <v>0</v>
      </c>
      <c r="N20" s="125">
        <f t="shared" si="3"/>
        <v>0</v>
      </c>
      <c r="O20" s="125">
        <f t="shared" si="3"/>
        <v>0</v>
      </c>
      <c r="P20" s="126">
        <f t="shared" si="3"/>
        <v>0</v>
      </c>
    </row>
    <row r="21" spans="1:16" s="156" customFormat="1" ht="22.5" customHeight="1">
      <c r="A21" s="124" t="s">
        <v>139</v>
      </c>
      <c r="B21" s="124" t="s">
        <v>140</v>
      </c>
      <c r="C21" s="124" t="s">
        <v>156</v>
      </c>
      <c r="D21" s="124" t="s">
        <v>164</v>
      </c>
      <c r="E21" s="148" t="s">
        <v>165</v>
      </c>
      <c r="F21" s="125">
        <v>731909</v>
      </c>
      <c r="G21" s="125">
        <v>731909</v>
      </c>
      <c r="H21" s="125">
        <v>731909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6">
        <v>0</v>
      </c>
    </row>
    <row r="22" spans="1:16" s="156" customFormat="1" ht="22.5" customHeight="1">
      <c r="A22" s="124" t="s">
        <v>150</v>
      </c>
      <c r="B22" s="124" t="s">
        <v>148</v>
      </c>
      <c r="C22" s="124" t="s">
        <v>147</v>
      </c>
      <c r="D22" s="124" t="s">
        <v>164</v>
      </c>
      <c r="E22" s="148" t="s">
        <v>166</v>
      </c>
      <c r="F22" s="125">
        <v>130126</v>
      </c>
      <c r="G22" s="125">
        <v>130126</v>
      </c>
      <c r="H22" s="125">
        <v>130126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6">
        <v>0</v>
      </c>
    </row>
    <row r="23" spans="1:16" s="156" customFormat="1" ht="22.5" customHeight="1">
      <c r="A23" s="124" t="s">
        <v>150</v>
      </c>
      <c r="B23" s="124" t="s">
        <v>148</v>
      </c>
      <c r="C23" s="124" t="s">
        <v>148</v>
      </c>
      <c r="D23" s="124" t="s">
        <v>164</v>
      </c>
      <c r="E23" s="148" t="s">
        <v>289</v>
      </c>
      <c r="F23" s="161">
        <v>66420</v>
      </c>
      <c r="G23" s="161">
        <v>66420</v>
      </c>
      <c r="H23" s="161">
        <v>66420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6">
        <v>0</v>
      </c>
    </row>
    <row r="24" spans="1:16" s="156" customFormat="1" ht="22.5" customHeight="1">
      <c r="A24" s="124" t="s">
        <v>150</v>
      </c>
      <c r="B24" s="124" t="s">
        <v>153</v>
      </c>
      <c r="C24" s="124" t="s">
        <v>140</v>
      </c>
      <c r="D24" s="124" t="s">
        <v>164</v>
      </c>
      <c r="E24" s="148" t="s">
        <v>295</v>
      </c>
      <c r="F24" s="161">
        <v>4567</v>
      </c>
      <c r="G24" s="161">
        <v>4567</v>
      </c>
      <c r="H24" s="161">
        <v>4567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6">
        <v>0</v>
      </c>
    </row>
    <row r="25" spans="1:16" s="156" customFormat="1" ht="22.5" customHeight="1">
      <c r="A25" s="124" t="s">
        <v>155</v>
      </c>
      <c r="B25" s="124" t="s">
        <v>156</v>
      </c>
      <c r="C25" s="124" t="s">
        <v>140</v>
      </c>
      <c r="D25" s="124" t="s">
        <v>164</v>
      </c>
      <c r="E25" s="148" t="s">
        <v>292</v>
      </c>
      <c r="F25" s="161">
        <v>46909</v>
      </c>
      <c r="G25" s="161">
        <v>46909</v>
      </c>
      <c r="H25" s="161">
        <v>46909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6">
        <v>0</v>
      </c>
    </row>
    <row r="26" spans="1:16" s="156" customFormat="1" ht="22.5" customHeight="1">
      <c r="A26" s="124" t="s">
        <v>155</v>
      </c>
      <c r="B26" s="124" t="s">
        <v>156</v>
      </c>
      <c r="C26" s="124" t="s">
        <v>158</v>
      </c>
      <c r="D26" s="124" t="s">
        <v>164</v>
      </c>
      <c r="E26" s="148" t="s">
        <v>159</v>
      </c>
      <c r="F26" s="161">
        <v>31419</v>
      </c>
      <c r="G26" s="161">
        <v>31419</v>
      </c>
      <c r="H26" s="161">
        <v>31419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6">
        <v>0</v>
      </c>
    </row>
    <row r="27" spans="1:16" s="156" customFormat="1" ht="22.5" customHeight="1">
      <c r="A27" s="124" t="s">
        <v>160</v>
      </c>
      <c r="B27" s="124" t="s">
        <v>147</v>
      </c>
      <c r="C27" s="124" t="s">
        <v>140</v>
      </c>
      <c r="D27" s="124" t="s">
        <v>164</v>
      </c>
      <c r="E27" s="148" t="s">
        <v>161</v>
      </c>
      <c r="F27" s="161">
        <v>49815</v>
      </c>
      <c r="G27" s="161">
        <v>49815</v>
      </c>
      <c r="H27" s="161">
        <v>49815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6">
        <v>0</v>
      </c>
    </row>
    <row r="28" spans="1:16" s="156" customFormat="1" ht="22.5" customHeight="1">
      <c r="A28" s="124"/>
      <c r="B28" s="124"/>
      <c r="C28" s="124"/>
      <c r="D28" s="124" t="s">
        <v>167</v>
      </c>
      <c r="E28" s="148" t="s">
        <v>168</v>
      </c>
      <c r="F28" s="125">
        <f aca="true" t="shared" si="4" ref="F28:P28">SUM(F29:F35)</f>
        <v>3743646</v>
      </c>
      <c r="G28" s="125">
        <f t="shared" si="4"/>
        <v>3443646</v>
      </c>
      <c r="H28" s="125">
        <f t="shared" si="4"/>
        <v>3443646</v>
      </c>
      <c r="I28" s="125">
        <f t="shared" si="4"/>
        <v>0</v>
      </c>
      <c r="J28" s="125">
        <f t="shared" si="4"/>
        <v>0</v>
      </c>
      <c r="K28" s="125">
        <f t="shared" si="4"/>
        <v>0</v>
      </c>
      <c r="L28" s="125">
        <f t="shared" si="4"/>
        <v>0</v>
      </c>
      <c r="M28" s="125">
        <f t="shared" si="4"/>
        <v>300000</v>
      </c>
      <c r="N28" s="125">
        <f t="shared" si="4"/>
        <v>0</v>
      </c>
      <c r="O28" s="125">
        <f t="shared" si="4"/>
        <v>0</v>
      </c>
      <c r="P28" s="126">
        <f t="shared" si="4"/>
        <v>0</v>
      </c>
    </row>
    <row r="29" spans="1:16" s="156" customFormat="1" ht="22.5" customHeight="1">
      <c r="A29" s="124" t="s">
        <v>139</v>
      </c>
      <c r="B29" s="124" t="s">
        <v>140</v>
      </c>
      <c r="C29" s="124" t="s">
        <v>169</v>
      </c>
      <c r="D29" s="124" t="s">
        <v>170</v>
      </c>
      <c r="E29" s="148" t="s">
        <v>171</v>
      </c>
      <c r="F29" s="125">
        <v>2561424</v>
      </c>
      <c r="G29" s="125">
        <v>2261424</v>
      </c>
      <c r="H29" s="125">
        <v>2261424</v>
      </c>
      <c r="I29" s="125">
        <v>0</v>
      </c>
      <c r="J29" s="125">
        <v>0</v>
      </c>
      <c r="K29" s="125">
        <v>0</v>
      </c>
      <c r="L29" s="125">
        <v>0</v>
      </c>
      <c r="M29" s="125">
        <v>300000</v>
      </c>
      <c r="N29" s="125">
        <v>0</v>
      </c>
      <c r="O29" s="125">
        <v>0</v>
      </c>
      <c r="P29" s="126">
        <v>0</v>
      </c>
    </row>
    <row r="30" spans="1:16" s="156" customFormat="1" ht="22.5" customHeight="1">
      <c r="A30" s="124" t="s">
        <v>150</v>
      </c>
      <c r="B30" s="124" t="s">
        <v>148</v>
      </c>
      <c r="C30" s="124" t="s">
        <v>147</v>
      </c>
      <c r="D30" s="124" t="s">
        <v>170</v>
      </c>
      <c r="E30" s="148" t="s">
        <v>166</v>
      </c>
      <c r="F30" s="125">
        <v>532906</v>
      </c>
      <c r="G30" s="125">
        <v>532906</v>
      </c>
      <c r="H30" s="125">
        <v>532906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6">
        <v>0</v>
      </c>
    </row>
    <row r="31" spans="1:16" s="156" customFormat="1" ht="22.5" customHeight="1">
      <c r="A31" s="124" t="s">
        <v>150</v>
      </c>
      <c r="B31" s="124" t="s">
        <v>148</v>
      </c>
      <c r="C31" s="124" t="s">
        <v>148</v>
      </c>
      <c r="D31" s="124" t="s">
        <v>170</v>
      </c>
      <c r="E31" s="148" t="s">
        <v>289</v>
      </c>
      <c r="F31" s="161">
        <v>205130</v>
      </c>
      <c r="G31" s="161">
        <v>205130</v>
      </c>
      <c r="H31" s="161">
        <v>205130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6">
        <v>0</v>
      </c>
    </row>
    <row r="32" spans="1:16" s="156" customFormat="1" ht="22.5" customHeight="1">
      <c r="A32" s="124" t="s">
        <v>150</v>
      </c>
      <c r="B32" s="124" t="s">
        <v>153</v>
      </c>
      <c r="C32" s="124" t="s">
        <v>140</v>
      </c>
      <c r="D32" s="124" t="s">
        <v>170</v>
      </c>
      <c r="E32" s="148" t="s">
        <v>295</v>
      </c>
      <c r="F32" s="161">
        <v>14102</v>
      </c>
      <c r="G32" s="161">
        <v>14102</v>
      </c>
      <c r="H32" s="161">
        <v>14102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6">
        <v>0</v>
      </c>
    </row>
    <row r="33" spans="1:16" s="156" customFormat="1" ht="22.5" customHeight="1">
      <c r="A33" s="124" t="s">
        <v>155</v>
      </c>
      <c r="B33" s="124" t="s">
        <v>156</v>
      </c>
      <c r="C33" s="124" t="s">
        <v>147</v>
      </c>
      <c r="D33" s="124" t="s">
        <v>170</v>
      </c>
      <c r="E33" s="148" t="s">
        <v>172</v>
      </c>
      <c r="F33" s="161">
        <v>164532</v>
      </c>
      <c r="G33" s="161">
        <v>164532</v>
      </c>
      <c r="H33" s="161">
        <v>164532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6">
        <v>0</v>
      </c>
    </row>
    <row r="34" spans="1:16" s="156" customFormat="1" ht="22.5" customHeight="1">
      <c r="A34" s="124" t="s">
        <v>155</v>
      </c>
      <c r="B34" s="124" t="s">
        <v>156</v>
      </c>
      <c r="C34" s="124" t="s">
        <v>158</v>
      </c>
      <c r="D34" s="124" t="s">
        <v>170</v>
      </c>
      <c r="E34" s="148" t="s">
        <v>159</v>
      </c>
      <c r="F34" s="161">
        <v>111704</v>
      </c>
      <c r="G34" s="161">
        <v>111704</v>
      </c>
      <c r="H34" s="161">
        <v>111704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6">
        <v>0</v>
      </c>
    </row>
    <row r="35" spans="1:16" s="156" customFormat="1" ht="22.5" customHeight="1">
      <c r="A35" s="124" t="s">
        <v>160</v>
      </c>
      <c r="B35" s="124" t="s">
        <v>147</v>
      </c>
      <c r="C35" s="124" t="s">
        <v>140</v>
      </c>
      <c r="D35" s="124" t="s">
        <v>170</v>
      </c>
      <c r="E35" s="148" t="s">
        <v>161</v>
      </c>
      <c r="F35" s="161">
        <v>153848</v>
      </c>
      <c r="G35" s="161">
        <v>153848</v>
      </c>
      <c r="H35" s="161">
        <v>153848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6">
        <v>0</v>
      </c>
    </row>
    <row r="36" spans="1:16" s="156" customFormat="1" ht="22.5" customHeight="1">
      <c r="A36" s="124"/>
      <c r="B36" s="124"/>
      <c r="C36" s="124"/>
      <c r="D36" s="124" t="s">
        <v>173</v>
      </c>
      <c r="E36" s="148" t="s">
        <v>287</v>
      </c>
      <c r="F36" s="125">
        <f aca="true" t="shared" si="5" ref="F36:P36">SUM(F37:F43)</f>
        <v>6248434</v>
      </c>
      <c r="G36" s="125">
        <f t="shared" si="5"/>
        <v>6248434</v>
      </c>
      <c r="H36" s="125">
        <f t="shared" si="5"/>
        <v>6248434</v>
      </c>
      <c r="I36" s="125">
        <f t="shared" si="5"/>
        <v>0</v>
      </c>
      <c r="J36" s="125">
        <f t="shared" si="5"/>
        <v>0</v>
      </c>
      <c r="K36" s="125">
        <f t="shared" si="5"/>
        <v>0</v>
      </c>
      <c r="L36" s="125">
        <f t="shared" si="5"/>
        <v>0</v>
      </c>
      <c r="M36" s="125">
        <f t="shared" si="5"/>
        <v>0</v>
      </c>
      <c r="N36" s="125">
        <f t="shared" si="5"/>
        <v>0</v>
      </c>
      <c r="O36" s="125">
        <f t="shared" si="5"/>
        <v>0</v>
      </c>
      <c r="P36" s="126">
        <f t="shared" si="5"/>
        <v>0</v>
      </c>
    </row>
    <row r="37" spans="1:16" s="156" customFormat="1" ht="22.5" customHeight="1">
      <c r="A37" s="124" t="s">
        <v>139</v>
      </c>
      <c r="B37" s="124" t="s">
        <v>140</v>
      </c>
      <c r="C37" s="124" t="s">
        <v>175</v>
      </c>
      <c r="D37" s="124" t="s">
        <v>176</v>
      </c>
      <c r="E37" s="148" t="s">
        <v>177</v>
      </c>
      <c r="F37" s="125">
        <v>5064797</v>
      </c>
      <c r="G37" s="125">
        <v>5064797</v>
      </c>
      <c r="H37" s="125">
        <v>5064797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6">
        <v>0</v>
      </c>
    </row>
    <row r="38" spans="1:16" s="156" customFormat="1" ht="22.5" customHeight="1">
      <c r="A38" s="124" t="s">
        <v>150</v>
      </c>
      <c r="B38" s="124" t="s">
        <v>148</v>
      </c>
      <c r="C38" s="124" t="s">
        <v>147</v>
      </c>
      <c r="D38" s="124" t="s">
        <v>176</v>
      </c>
      <c r="E38" s="148" t="s">
        <v>166</v>
      </c>
      <c r="F38" s="161">
        <v>229756</v>
      </c>
      <c r="G38" s="161">
        <v>229756</v>
      </c>
      <c r="H38" s="161">
        <v>229756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6">
        <v>0</v>
      </c>
    </row>
    <row r="39" spans="1:16" s="156" customFormat="1" ht="22.5" customHeight="1">
      <c r="A39" s="124" t="s">
        <v>150</v>
      </c>
      <c r="B39" s="124" t="s">
        <v>148</v>
      </c>
      <c r="C39" s="124" t="s">
        <v>148</v>
      </c>
      <c r="D39" s="124" t="s">
        <v>176</v>
      </c>
      <c r="E39" s="148" t="s">
        <v>152</v>
      </c>
      <c r="F39" s="161">
        <v>392296</v>
      </c>
      <c r="G39" s="161">
        <v>392296</v>
      </c>
      <c r="H39" s="161">
        <v>392296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6">
        <v>0</v>
      </c>
    </row>
    <row r="40" spans="1:16" s="156" customFormat="1" ht="22.5" customHeight="1">
      <c r="A40" s="124" t="s">
        <v>150</v>
      </c>
      <c r="B40" s="124" t="s">
        <v>153</v>
      </c>
      <c r="C40" s="124" t="s">
        <v>140</v>
      </c>
      <c r="D40" s="124" t="s">
        <v>176</v>
      </c>
      <c r="E40" s="148" t="s">
        <v>154</v>
      </c>
      <c r="F40" s="161">
        <v>9298</v>
      </c>
      <c r="G40" s="161">
        <v>9298</v>
      </c>
      <c r="H40" s="161">
        <v>9298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6">
        <v>0</v>
      </c>
    </row>
    <row r="41" spans="1:16" s="156" customFormat="1" ht="22.5" customHeight="1">
      <c r="A41" s="124" t="s">
        <v>155</v>
      </c>
      <c r="B41" s="124" t="s">
        <v>156</v>
      </c>
      <c r="C41" s="124" t="s">
        <v>147</v>
      </c>
      <c r="D41" s="124" t="s">
        <v>176</v>
      </c>
      <c r="E41" s="148" t="s">
        <v>172</v>
      </c>
      <c r="F41" s="161">
        <v>151099</v>
      </c>
      <c r="G41" s="161">
        <v>151099</v>
      </c>
      <c r="H41" s="161">
        <v>151099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6">
        <v>0</v>
      </c>
    </row>
    <row r="42" spans="1:16" s="156" customFormat="1" ht="22.5" customHeight="1">
      <c r="A42" s="124" t="s">
        <v>155</v>
      </c>
      <c r="B42" s="124" t="s">
        <v>156</v>
      </c>
      <c r="C42" s="124" t="s">
        <v>158</v>
      </c>
      <c r="D42" s="124" t="s">
        <v>176</v>
      </c>
      <c r="E42" s="148" t="s">
        <v>159</v>
      </c>
      <c r="F42" s="161">
        <v>122236</v>
      </c>
      <c r="G42" s="161">
        <v>122236</v>
      </c>
      <c r="H42" s="161">
        <v>122236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6">
        <v>0</v>
      </c>
    </row>
    <row r="43" spans="1:16" s="156" customFormat="1" ht="22.5" customHeight="1">
      <c r="A43" s="124" t="s">
        <v>160</v>
      </c>
      <c r="B43" s="124" t="s">
        <v>147</v>
      </c>
      <c r="C43" s="124" t="s">
        <v>140</v>
      </c>
      <c r="D43" s="124" t="s">
        <v>176</v>
      </c>
      <c r="E43" s="148" t="s">
        <v>161</v>
      </c>
      <c r="F43" s="161">
        <v>278952</v>
      </c>
      <c r="G43" s="161">
        <v>278952</v>
      </c>
      <c r="H43" s="161">
        <v>278952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6">
        <v>0</v>
      </c>
    </row>
    <row r="44" spans="1:16" s="156" customFormat="1" ht="22.5" customHeight="1">
      <c r="A44" s="124"/>
      <c r="B44" s="124"/>
      <c r="C44" s="124"/>
      <c r="D44" s="124" t="s">
        <v>178</v>
      </c>
      <c r="E44" s="148" t="s">
        <v>179</v>
      </c>
      <c r="F44" s="125">
        <f aca="true" t="shared" si="6" ref="F44:P44">SUM(F45:F51)</f>
        <v>24680229</v>
      </c>
      <c r="G44" s="125">
        <f t="shared" si="6"/>
        <v>4680229</v>
      </c>
      <c r="H44" s="125">
        <f t="shared" si="6"/>
        <v>4680229</v>
      </c>
      <c r="I44" s="125">
        <f t="shared" si="6"/>
        <v>0</v>
      </c>
      <c r="J44" s="125">
        <f t="shared" si="6"/>
        <v>0</v>
      </c>
      <c r="K44" s="125">
        <f t="shared" si="6"/>
        <v>0</v>
      </c>
      <c r="L44" s="125">
        <f t="shared" si="6"/>
        <v>0</v>
      </c>
      <c r="M44" s="125">
        <f t="shared" si="6"/>
        <v>0</v>
      </c>
      <c r="N44" s="125">
        <f t="shared" si="6"/>
        <v>0</v>
      </c>
      <c r="O44" s="125">
        <f t="shared" si="6"/>
        <v>20000000</v>
      </c>
      <c r="P44" s="126">
        <f t="shared" si="6"/>
        <v>0</v>
      </c>
    </row>
    <row r="45" spans="1:16" s="156" customFormat="1" ht="22.5" customHeight="1">
      <c r="A45" s="124" t="s">
        <v>139</v>
      </c>
      <c r="B45" s="124" t="s">
        <v>147</v>
      </c>
      <c r="C45" s="124" t="s">
        <v>180</v>
      </c>
      <c r="D45" s="124" t="s">
        <v>181</v>
      </c>
      <c r="E45" s="148" t="s">
        <v>182</v>
      </c>
      <c r="F45" s="125">
        <v>23652967</v>
      </c>
      <c r="G45" s="125">
        <v>3682967</v>
      </c>
      <c r="H45" s="125">
        <v>3682967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19970000</v>
      </c>
      <c r="P45" s="126">
        <v>0</v>
      </c>
    </row>
    <row r="46" spans="1:16" s="156" customFormat="1" ht="22.5" customHeight="1">
      <c r="A46" s="124" t="s">
        <v>150</v>
      </c>
      <c r="B46" s="124" t="s">
        <v>148</v>
      </c>
      <c r="C46" s="124" t="s">
        <v>147</v>
      </c>
      <c r="D46" s="124" t="s">
        <v>181</v>
      </c>
      <c r="E46" s="148" t="s">
        <v>166</v>
      </c>
      <c r="F46" s="161">
        <v>197669</v>
      </c>
      <c r="G46" s="161">
        <v>167669</v>
      </c>
      <c r="H46" s="161">
        <v>167669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30000</v>
      </c>
      <c r="P46" s="126">
        <v>0</v>
      </c>
    </row>
    <row r="47" spans="1:16" s="156" customFormat="1" ht="22.5" customHeight="1">
      <c r="A47" s="124" t="s">
        <v>150</v>
      </c>
      <c r="B47" s="124" t="s">
        <v>148</v>
      </c>
      <c r="C47" s="124" t="s">
        <v>148</v>
      </c>
      <c r="D47" s="124" t="s">
        <v>181</v>
      </c>
      <c r="E47" s="148" t="s">
        <v>289</v>
      </c>
      <c r="F47" s="161">
        <v>325468</v>
      </c>
      <c r="G47" s="161">
        <v>325468</v>
      </c>
      <c r="H47" s="161">
        <v>325468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6">
        <v>0</v>
      </c>
    </row>
    <row r="48" spans="1:16" s="156" customFormat="1" ht="22.5" customHeight="1">
      <c r="A48" s="124" t="s">
        <v>150</v>
      </c>
      <c r="B48" s="124" t="s">
        <v>153</v>
      </c>
      <c r="C48" s="124" t="s">
        <v>140</v>
      </c>
      <c r="D48" s="124" t="s">
        <v>181</v>
      </c>
      <c r="E48" s="148" t="s">
        <v>295</v>
      </c>
      <c r="F48" s="161">
        <v>22376</v>
      </c>
      <c r="G48" s="161">
        <v>22376</v>
      </c>
      <c r="H48" s="161">
        <v>22376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6">
        <v>0</v>
      </c>
    </row>
    <row r="49" spans="1:16" s="156" customFormat="1" ht="22.5" customHeight="1">
      <c r="A49" s="124" t="s">
        <v>155</v>
      </c>
      <c r="B49" s="124" t="s">
        <v>156</v>
      </c>
      <c r="C49" s="124" t="s">
        <v>147</v>
      </c>
      <c r="D49" s="124" t="s">
        <v>181</v>
      </c>
      <c r="E49" s="148" t="s">
        <v>172</v>
      </c>
      <c r="F49" s="161">
        <v>132221</v>
      </c>
      <c r="G49" s="161">
        <v>132221</v>
      </c>
      <c r="H49" s="161">
        <v>132221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6">
        <v>0</v>
      </c>
    </row>
    <row r="50" spans="1:16" s="156" customFormat="1" ht="22.5" customHeight="1">
      <c r="A50" s="124" t="s">
        <v>155</v>
      </c>
      <c r="B50" s="124" t="s">
        <v>156</v>
      </c>
      <c r="C50" s="124" t="s">
        <v>158</v>
      </c>
      <c r="D50" s="124" t="s">
        <v>181</v>
      </c>
      <c r="E50" s="148" t="s">
        <v>159</v>
      </c>
      <c r="F50" s="161">
        <v>105427</v>
      </c>
      <c r="G50" s="161">
        <v>105427</v>
      </c>
      <c r="H50" s="161">
        <v>105427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6">
        <v>0</v>
      </c>
    </row>
    <row r="51" spans="1:16" s="156" customFormat="1" ht="22.5" customHeight="1">
      <c r="A51" s="124" t="s">
        <v>160</v>
      </c>
      <c r="B51" s="124" t="s">
        <v>147</v>
      </c>
      <c r="C51" s="124" t="s">
        <v>140</v>
      </c>
      <c r="D51" s="124" t="s">
        <v>181</v>
      </c>
      <c r="E51" s="148" t="s">
        <v>161</v>
      </c>
      <c r="F51" s="161">
        <v>244101</v>
      </c>
      <c r="G51" s="161">
        <v>244101</v>
      </c>
      <c r="H51" s="161">
        <v>244101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6">
        <v>0</v>
      </c>
    </row>
    <row r="52" spans="1:16" s="156" customFormat="1" ht="22.5" customHeight="1">
      <c r="A52" s="124"/>
      <c r="B52" s="124"/>
      <c r="C52" s="124"/>
      <c r="D52" s="124" t="s">
        <v>183</v>
      </c>
      <c r="E52" s="148" t="s">
        <v>184</v>
      </c>
      <c r="F52" s="125">
        <f aca="true" t="shared" si="7" ref="F52:P52">F53</f>
        <v>2592584</v>
      </c>
      <c r="G52" s="125">
        <f t="shared" si="7"/>
        <v>2392584</v>
      </c>
      <c r="H52" s="125">
        <f t="shared" si="7"/>
        <v>1640584</v>
      </c>
      <c r="I52" s="125">
        <f t="shared" si="7"/>
        <v>0</v>
      </c>
      <c r="J52" s="125">
        <f t="shared" si="7"/>
        <v>0</v>
      </c>
      <c r="K52" s="125">
        <f t="shared" si="7"/>
        <v>752000</v>
      </c>
      <c r="L52" s="125">
        <f t="shared" si="7"/>
        <v>0</v>
      </c>
      <c r="M52" s="125">
        <f t="shared" si="7"/>
        <v>0</v>
      </c>
      <c r="N52" s="125">
        <f t="shared" si="7"/>
        <v>0</v>
      </c>
      <c r="O52" s="125">
        <f t="shared" si="7"/>
        <v>200000</v>
      </c>
      <c r="P52" s="126">
        <f t="shared" si="7"/>
        <v>0</v>
      </c>
    </row>
    <row r="53" spans="1:16" s="156" customFormat="1" ht="22.5" customHeight="1">
      <c r="A53" s="124" t="s">
        <v>139</v>
      </c>
      <c r="B53" s="124" t="s">
        <v>140</v>
      </c>
      <c r="C53" s="124" t="s">
        <v>185</v>
      </c>
      <c r="D53" s="124" t="s">
        <v>186</v>
      </c>
      <c r="E53" s="148" t="s">
        <v>187</v>
      </c>
      <c r="F53" s="125">
        <v>2592584</v>
      </c>
      <c r="G53" s="125">
        <v>2392584</v>
      </c>
      <c r="H53" s="125">
        <v>1640584</v>
      </c>
      <c r="I53" s="125">
        <v>0</v>
      </c>
      <c r="J53" s="125">
        <v>0</v>
      </c>
      <c r="K53" s="125">
        <v>752000</v>
      </c>
      <c r="L53" s="125">
        <v>0</v>
      </c>
      <c r="M53" s="125">
        <v>0</v>
      </c>
      <c r="N53" s="125">
        <v>0</v>
      </c>
      <c r="O53" s="125">
        <v>200000</v>
      </c>
      <c r="P53" s="126">
        <v>0</v>
      </c>
    </row>
    <row r="54" spans="1:16" s="156" customFormat="1" ht="22.5" customHeight="1">
      <c r="A54" s="124"/>
      <c r="B54" s="124"/>
      <c r="C54" s="124"/>
      <c r="D54" s="124" t="s">
        <v>188</v>
      </c>
      <c r="E54" s="148" t="s">
        <v>189</v>
      </c>
      <c r="F54" s="125">
        <f aca="true" t="shared" si="8" ref="F54:P54">SUM(F55:F61)</f>
        <v>5646030</v>
      </c>
      <c r="G54" s="125">
        <f t="shared" si="8"/>
        <v>3716030</v>
      </c>
      <c r="H54" s="125">
        <f t="shared" si="8"/>
        <v>3716030</v>
      </c>
      <c r="I54" s="125">
        <f t="shared" si="8"/>
        <v>0</v>
      </c>
      <c r="J54" s="125">
        <f t="shared" si="8"/>
        <v>0</v>
      </c>
      <c r="K54" s="125">
        <f t="shared" si="8"/>
        <v>0</v>
      </c>
      <c r="L54" s="125">
        <f t="shared" si="8"/>
        <v>0</v>
      </c>
      <c r="M54" s="125">
        <f t="shared" si="8"/>
        <v>1930000</v>
      </c>
      <c r="N54" s="125">
        <f t="shared" si="8"/>
        <v>0</v>
      </c>
      <c r="O54" s="125">
        <f t="shared" si="8"/>
        <v>0</v>
      </c>
      <c r="P54" s="126">
        <f t="shared" si="8"/>
        <v>0</v>
      </c>
    </row>
    <row r="55" spans="1:16" s="156" customFormat="1" ht="22.5" customHeight="1">
      <c r="A55" s="124" t="s">
        <v>139</v>
      </c>
      <c r="B55" s="124" t="s">
        <v>147</v>
      </c>
      <c r="C55" s="124" t="s">
        <v>148</v>
      </c>
      <c r="D55" s="124" t="s">
        <v>190</v>
      </c>
      <c r="E55" s="148" t="s">
        <v>149</v>
      </c>
      <c r="F55" s="125">
        <v>4965666</v>
      </c>
      <c r="G55" s="125">
        <v>3035666</v>
      </c>
      <c r="H55" s="125">
        <v>3035666</v>
      </c>
      <c r="I55" s="125">
        <v>0</v>
      </c>
      <c r="J55" s="125">
        <v>0</v>
      </c>
      <c r="K55" s="125">
        <v>0</v>
      </c>
      <c r="L55" s="125">
        <v>0</v>
      </c>
      <c r="M55" s="125">
        <v>1930000</v>
      </c>
      <c r="N55" s="125">
        <v>0</v>
      </c>
      <c r="O55" s="125">
        <v>0</v>
      </c>
      <c r="P55" s="126">
        <v>0</v>
      </c>
    </row>
    <row r="56" spans="1:16" s="156" customFormat="1" ht="22.5" customHeight="1">
      <c r="A56" s="124" t="s">
        <v>150</v>
      </c>
      <c r="B56" s="124" t="s">
        <v>148</v>
      </c>
      <c r="C56" s="124" t="s">
        <v>147</v>
      </c>
      <c r="D56" s="124" t="s">
        <v>190</v>
      </c>
      <c r="E56" s="148" t="s">
        <v>166</v>
      </c>
      <c r="F56" s="161">
        <v>30980</v>
      </c>
      <c r="G56" s="161">
        <v>30980</v>
      </c>
      <c r="H56" s="161">
        <v>30980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6">
        <v>0</v>
      </c>
    </row>
    <row r="57" spans="1:16" s="156" customFormat="1" ht="22.5" customHeight="1">
      <c r="A57" s="124" t="s">
        <v>150</v>
      </c>
      <c r="B57" s="124" t="s">
        <v>148</v>
      </c>
      <c r="C57" s="124" t="s">
        <v>148</v>
      </c>
      <c r="D57" s="124" t="s">
        <v>190</v>
      </c>
      <c r="E57" s="148" t="s">
        <v>289</v>
      </c>
      <c r="F57" s="161">
        <v>259413</v>
      </c>
      <c r="G57" s="161">
        <v>259413</v>
      </c>
      <c r="H57" s="161">
        <v>259413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6">
        <v>0</v>
      </c>
    </row>
    <row r="58" spans="1:16" s="156" customFormat="1" ht="22.5" customHeight="1">
      <c r="A58" s="124" t="s">
        <v>150</v>
      </c>
      <c r="B58" s="124" t="s">
        <v>153</v>
      </c>
      <c r="C58" s="124" t="s">
        <v>140</v>
      </c>
      <c r="D58" s="124" t="s">
        <v>190</v>
      </c>
      <c r="E58" s="148" t="s">
        <v>298</v>
      </c>
      <c r="F58" s="161">
        <v>17834</v>
      </c>
      <c r="G58" s="161">
        <v>17834</v>
      </c>
      <c r="H58" s="161">
        <v>17834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6">
        <v>0</v>
      </c>
    </row>
    <row r="59" spans="1:16" s="156" customFormat="1" ht="22.5" customHeight="1">
      <c r="A59" s="124" t="s">
        <v>155</v>
      </c>
      <c r="B59" s="124" t="s">
        <v>156</v>
      </c>
      <c r="C59" s="124" t="s">
        <v>147</v>
      </c>
      <c r="D59" s="124" t="s">
        <v>190</v>
      </c>
      <c r="E59" s="148" t="s">
        <v>172</v>
      </c>
      <c r="F59" s="161">
        <v>105387</v>
      </c>
      <c r="G59" s="161">
        <v>105387</v>
      </c>
      <c r="H59" s="161">
        <v>105387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6">
        <v>0</v>
      </c>
    </row>
    <row r="60" spans="1:16" s="156" customFormat="1" ht="22.5" customHeight="1">
      <c r="A60" s="124" t="s">
        <v>155</v>
      </c>
      <c r="B60" s="124" t="s">
        <v>156</v>
      </c>
      <c r="C60" s="124" t="s">
        <v>158</v>
      </c>
      <c r="D60" s="124" t="s">
        <v>190</v>
      </c>
      <c r="E60" s="148" t="s">
        <v>159</v>
      </c>
      <c r="F60" s="161">
        <v>72190</v>
      </c>
      <c r="G60" s="161">
        <v>72190</v>
      </c>
      <c r="H60" s="161">
        <v>72190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6">
        <v>0</v>
      </c>
    </row>
    <row r="61" spans="1:16" s="156" customFormat="1" ht="22.5" customHeight="1">
      <c r="A61" s="124" t="s">
        <v>160</v>
      </c>
      <c r="B61" s="124" t="s">
        <v>147</v>
      </c>
      <c r="C61" s="124" t="s">
        <v>140</v>
      </c>
      <c r="D61" s="124" t="s">
        <v>190</v>
      </c>
      <c r="E61" s="148" t="s">
        <v>161</v>
      </c>
      <c r="F61" s="161">
        <v>194560</v>
      </c>
      <c r="G61" s="161">
        <v>194560</v>
      </c>
      <c r="H61" s="161">
        <v>194560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6">
        <v>0</v>
      </c>
    </row>
    <row r="62" spans="1:16" s="156" customFormat="1" ht="22.5" customHeight="1">
      <c r="A62" s="124"/>
      <c r="B62" s="124"/>
      <c r="C62" s="124"/>
      <c r="D62" s="124" t="s">
        <v>191</v>
      </c>
      <c r="E62" s="148" t="s">
        <v>293</v>
      </c>
      <c r="F62" s="125">
        <f aca="true" t="shared" si="9" ref="F62:P62">SUM(F63:F64)</f>
        <v>236527</v>
      </c>
      <c r="G62" s="125">
        <f t="shared" si="9"/>
        <v>236527</v>
      </c>
      <c r="H62" s="125">
        <f t="shared" si="9"/>
        <v>236527</v>
      </c>
      <c r="I62" s="125">
        <f t="shared" si="9"/>
        <v>0</v>
      </c>
      <c r="J62" s="125">
        <f t="shared" si="9"/>
        <v>0</v>
      </c>
      <c r="K62" s="125">
        <f t="shared" si="9"/>
        <v>0</v>
      </c>
      <c r="L62" s="125">
        <f t="shared" si="9"/>
        <v>0</v>
      </c>
      <c r="M62" s="125">
        <f t="shared" si="9"/>
        <v>0</v>
      </c>
      <c r="N62" s="125">
        <f t="shared" si="9"/>
        <v>0</v>
      </c>
      <c r="O62" s="125">
        <f t="shared" si="9"/>
        <v>0</v>
      </c>
      <c r="P62" s="126">
        <f t="shared" si="9"/>
        <v>0</v>
      </c>
    </row>
    <row r="63" spans="1:16" s="156" customFormat="1" ht="22.5" customHeight="1">
      <c r="A63" s="124" t="s">
        <v>150</v>
      </c>
      <c r="B63" s="124" t="s">
        <v>148</v>
      </c>
      <c r="C63" s="124" t="s">
        <v>147</v>
      </c>
      <c r="D63" s="124" t="s">
        <v>194</v>
      </c>
      <c r="E63" s="148" t="s">
        <v>166</v>
      </c>
      <c r="F63" s="161">
        <v>235167</v>
      </c>
      <c r="G63" s="161">
        <v>235167</v>
      </c>
      <c r="H63" s="161">
        <v>235167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6">
        <v>0</v>
      </c>
    </row>
    <row r="64" spans="1:16" s="156" customFormat="1" ht="22.5" customHeight="1">
      <c r="A64" s="124" t="s">
        <v>155</v>
      </c>
      <c r="B64" s="124" t="s">
        <v>156</v>
      </c>
      <c r="C64" s="124" t="s">
        <v>158</v>
      </c>
      <c r="D64" s="124" t="s">
        <v>194</v>
      </c>
      <c r="E64" s="148" t="s">
        <v>159</v>
      </c>
      <c r="F64" s="161">
        <v>1360</v>
      </c>
      <c r="G64" s="161">
        <v>1360</v>
      </c>
      <c r="H64" s="161">
        <v>1360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6">
        <v>0</v>
      </c>
    </row>
    <row r="65" spans="1:16" s="156" customFormat="1" ht="22.5" customHeight="1">
      <c r="A65" s="124"/>
      <c r="B65" s="124"/>
      <c r="C65" s="124"/>
      <c r="D65" s="124" t="s">
        <v>195</v>
      </c>
      <c r="E65" s="148" t="s">
        <v>196</v>
      </c>
      <c r="F65" s="125">
        <f aca="true" t="shared" si="10" ref="F65:P65">SUM(F66:F72)</f>
        <v>920406</v>
      </c>
      <c r="G65" s="125">
        <f t="shared" si="10"/>
        <v>920406</v>
      </c>
      <c r="H65" s="125">
        <f t="shared" si="10"/>
        <v>920406</v>
      </c>
      <c r="I65" s="125">
        <f t="shared" si="10"/>
        <v>0</v>
      </c>
      <c r="J65" s="125">
        <f t="shared" si="10"/>
        <v>0</v>
      </c>
      <c r="K65" s="125">
        <f t="shared" si="10"/>
        <v>0</v>
      </c>
      <c r="L65" s="125">
        <f t="shared" si="10"/>
        <v>0</v>
      </c>
      <c r="M65" s="125">
        <f t="shared" si="10"/>
        <v>0</v>
      </c>
      <c r="N65" s="125">
        <f t="shared" si="10"/>
        <v>0</v>
      </c>
      <c r="O65" s="125">
        <f t="shared" si="10"/>
        <v>0</v>
      </c>
      <c r="P65" s="126">
        <f t="shared" si="10"/>
        <v>0</v>
      </c>
    </row>
    <row r="66" spans="1:16" s="156" customFormat="1" ht="22.5" customHeight="1">
      <c r="A66" s="124" t="s">
        <v>139</v>
      </c>
      <c r="B66" s="124" t="s">
        <v>140</v>
      </c>
      <c r="C66" s="124" t="s">
        <v>147</v>
      </c>
      <c r="D66" s="124" t="s">
        <v>197</v>
      </c>
      <c r="E66" s="148" t="s">
        <v>299</v>
      </c>
      <c r="F66" s="125">
        <v>21700</v>
      </c>
      <c r="G66" s="125">
        <v>21700</v>
      </c>
      <c r="H66" s="125">
        <v>21700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6">
        <v>0</v>
      </c>
    </row>
    <row r="67" spans="1:16" s="156" customFormat="1" ht="22.5" customHeight="1">
      <c r="A67" s="124" t="s">
        <v>139</v>
      </c>
      <c r="B67" s="124" t="s">
        <v>140</v>
      </c>
      <c r="C67" s="124" t="s">
        <v>145</v>
      </c>
      <c r="D67" s="124" t="s">
        <v>197</v>
      </c>
      <c r="E67" s="148" t="s">
        <v>146</v>
      </c>
      <c r="F67" s="125">
        <v>740174</v>
      </c>
      <c r="G67" s="125">
        <v>740174</v>
      </c>
      <c r="H67" s="125">
        <v>740174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6">
        <v>0</v>
      </c>
    </row>
    <row r="68" spans="1:16" s="156" customFormat="1" ht="22.5" customHeight="1">
      <c r="A68" s="124" t="s">
        <v>150</v>
      </c>
      <c r="B68" s="124" t="s">
        <v>148</v>
      </c>
      <c r="C68" s="124" t="s">
        <v>148</v>
      </c>
      <c r="D68" s="124" t="s">
        <v>197</v>
      </c>
      <c r="E68" s="148" t="s">
        <v>289</v>
      </c>
      <c r="F68" s="161">
        <v>63573</v>
      </c>
      <c r="G68" s="161">
        <v>63573</v>
      </c>
      <c r="H68" s="161">
        <v>63573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6">
        <v>0</v>
      </c>
    </row>
    <row r="69" spans="1:16" s="156" customFormat="1" ht="22.5" customHeight="1">
      <c r="A69" s="124" t="s">
        <v>150</v>
      </c>
      <c r="B69" s="124" t="s">
        <v>153</v>
      </c>
      <c r="C69" s="124" t="s">
        <v>140</v>
      </c>
      <c r="D69" s="124" t="s">
        <v>197</v>
      </c>
      <c r="E69" s="148" t="s">
        <v>298</v>
      </c>
      <c r="F69" s="161">
        <v>4370</v>
      </c>
      <c r="G69" s="161">
        <v>4370</v>
      </c>
      <c r="H69" s="161">
        <v>4370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26">
        <v>0</v>
      </c>
    </row>
    <row r="70" spans="1:16" s="156" customFormat="1" ht="22.5" customHeight="1">
      <c r="A70" s="124" t="s">
        <v>155</v>
      </c>
      <c r="B70" s="124" t="s">
        <v>156</v>
      </c>
      <c r="C70" s="124" t="s">
        <v>147</v>
      </c>
      <c r="D70" s="124" t="s">
        <v>197</v>
      </c>
      <c r="E70" s="148" t="s">
        <v>172</v>
      </c>
      <c r="F70" s="161">
        <v>25826</v>
      </c>
      <c r="G70" s="161">
        <v>25826</v>
      </c>
      <c r="H70" s="161">
        <v>25826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26">
        <v>0</v>
      </c>
    </row>
    <row r="71" spans="1:16" s="156" customFormat="1" ht="22.5" customHeight="1">
      <c r="A71" s="124" t="s">
        <v>155</v>
      </c>
      <c r="B71" s="124" t="s">
        <v>156</v>
      </c>
      <c r="C71" s="124" t="s">
        <v>158</v>
      </c>
      <c r="D71" s="124" t="s">
        <v>197</v>
      </c>
      <c r="E71" s="148" t="s">
        <v>159</v>
      </c>
      <c r="F71" s="161">
        <v>17083</v>
      </c>
      <c r="G71" s="161">
        <v>17083</v>
      </c>
      <c r="H71" s="161">
        <v>17083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6">
        <v>0</v>
      </c>
    </row>
    <row r="72" spans="1:16" s="156" customFormat="1" ht="22.5" customHeight="1">
      <c r="A72" s="124" t="s">
        <v>160</v>
      </c>
      <c r="B72" s="124" t="s">
        <v>147</v>
      </c>
      <c r="C72" s="124" t="s">
        <v>140</v>
      </c>
      <c r="D72" s="124" t="s">
        <v>197</v>
      </c>
      <c r="E72" s="148" t="s">
        <v>161</v>
      </c>
      <c r="F72" s="161">
        <v>47680</v>
      </c>
      <c r="G72" s="161">
        <v>47680</v>
      </c>
      <c r="H72" s="161">
        <v>47680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6">
        <v>0</v>
      </c>
    </row>
    <row r="73" spans="1:16" s="156" customFormat="1" ht="22.5" customHeight="1">
      <c r="A73" s="124"/>
      <c r="B73" s="124"/>
      <c r="C73" s="124"/>
      <c r="D73" s="124" t="s">
        <v>199</v>
      </c>
      <c r="E73" s="148" t="s">
        <v>294</v>
      </c>
      <c r="F73" s="125">
        <f aca="true" t="shared" si="11" ref="F73:P73">SUM(F74:F80)</f>
        <v>563761</v>
      </c>
      <c r="G73" s="125">
        <f t="shared" si="11"/>
        <v>563761</v>
      </c>
      <c r="H73" s="125">
        <f t="shared" si="11"/>
        <v>563161</v>
      </c>
      <c r="I73" s="125">
        <f t="shared" si="11"/>
        <v>600</v>
      </c>
      <c r="J73" s="125">
        <f t="shared" si="11"/>
        <v>0</v>
      </c>
      <c r="K73" s="125">
        <f t="shared" si="11"/>
        <v>0</v>
      </c>
      <c r="L73" s="125">
        <f t="shared" si="11"/>
        <v>0</v>
      </c>
      <c r="M73" s="125">
        <f t="shared" si="11"/>
        <v>0</v>
      </c>
      <c r="N73" s="125">
        <f t="shared" si="11"/>
        <v>0</v>
      </c>
      <c r="O73" s="125">
        <f t="shared" si="11"/>
        <v>0</v>
      </c>
      <c r="P73" s="126">
        <f t="shared" si="11"/>
        <v>0</v>
      </c>
    </row>
    <row r="74" spans="1:16" s="156" customFormat="1" ht="22.5" customHeight="1">
      <c r="A74" s="124" t="s">
        <v>139</v>
      </c>
      <c r="B74" s="124" t="s">
        <v>140</v>
      </c>
      <c r="C74" s="124" t="s">
        <v>143</v>
      </c>
      <c r="D74" s="124" t="s">
        <v>201</v>
      </c>
      <c r="E74" s="148" t="s">
        <v>144</v>
      </c>
      <c r="F74" s="125">
        <v>466513</v>
      </c>
      <c r="G74" s="125">
        <v>466513</v>
      </c>
      <c r="H74" s="125">
        <v>466513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6">
        <v>0</v>
      </c>
    </row>
    <row r="75" spans="1:16" s="156" customFormat="1" ht="22.5" customHeight="1">
      <c r="A75" s="124" t="s">
        <v>150</v>
      </c>
      <c r="B75" s="124" t="s">
        <v>148</v>
      </c>
      <c r="C75" s="124" t="s">
        <v>147</v>
      </c>
      <c r="D75" s="124" t="s">
        <v>201</v>
      </c>
      <c r="E75" s="148" t="s">
        <v>166</v>
      </c>
      <c r="F75" s="161">
        <v>24490</v>
      </c>
      <c r="G75" s="161">
        <v>24490</v>
      </c>
      <c r="H75" s="161">
        <v>23890</v>
      </c>
      <c r="I75" s="161">
        <v>600</v>
      </c>
      <c r="J75" s="125">
        <v>0</v>
      </c>
      <c r="K75" s="125">
        <v>0</v>
      </c>
      <c r="L75" s="125">
        <v>0</v>
      </c>
      <c r="M75" s="125">
        <v>0</v>
      </c>
      <c r="N75" s="125">
        <v>0</v>
      </c>
      <c r="O75" s="125">
        <v>0</v>
      </c>
      <c r="P75" s="126">
        <v>0</v>
      </c>
    </row>
    <row r="76" spans="1:16" s="156" customFormat="1" ht="22.5" customHeight="1">
      <c r="A76" s="124" t="s">
        <v>150</v>
      </c>
      <c r="B76" s="124" t="s">
        <v>148</v>
      </c>
      <c r="C76" s="124" t="s">
        <v>148</v>
      </c>
      <c r="D76" s="124" t="s">
        <v>201</v>
      </c>
      <c r="E76" s="148" t="s">
        <v>152</v>
      </c>
      <c r="F76" s="161">
        <v>29122</v>
      </c>
      <c r="G76" s="161">
        <v>29122</v>
      </c>
      <c r="H76" s="161">
        <v>29122</v>
      </c>
      <c r="I76" s="125">
        <v>0</v>
      </c>
      <c r="J76" s="125">
        <v>0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26">
        <v>0</v>
      </c>
    </row>
    <row r="77" spans="1:16" s="156" customFormat="1" ht="22.5" customHeight="1">
      <c r="A77" s="124" t="s">
        <v>150</v>
      </c>
      <c r="B77" s="124" t="s">
        <v>153</v>
      </c>
      <c r="C77" s="124" t="s">
        <v>140</v>
      </c>
      <c r="D77" s="124" t="s">
        <v>201</v>
      </c>
      <c r="E77" s="148" t="s">
        <v>154</v>
      </c>
      <c r="F77" s="161">
        <v>2002</v>
      </c>
      <c r="G77" s="161">
        <v>2002</v>
      </c>
      <c r="H77" s="161">
        <v>2002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6">
        <v>0</v>
      </c>
    </row>
    <row r="78" spans="1:16" s="156" customFormat="1" ht="22.5" customHeight="1">
      <c r="A78" s="124" t="s">
        <v>155</v>
      </c>
      <c r="B78" s="124" t="s">
        <v>156</v>
      </c>
      <c r="C78" s="124" t="s">
        <v>147</v>
      </c>
      <c r="D78" s="124" t="s">
        <v>201</v>
      </c>
      <c r="E78" s="148" t="s">
        <v>172</v>
      </c>
      <c r="F78" s="161">
        <v>11831</v>
      </c>
      <c r="G78" s="161">
        <v>11831</v>
      </c>
      <c r="H78" s="161">
        <v>11831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6">
        <v>0</v>
      </c>
    </row>
    <row r="79" spans="1:16" s="156" customFormat="1" ht="22.5" customHeight="1">
      <c r="A79" s="124" t="s">
        <v>155</v>
      </c>
      <c r="B79" s="124" t="s">
        <v>156</v>
      </c>
      <c r="C79" s="124" t="s">
        <v>158</v>
      </c>
      <c r="D79" s="124" t="s">
        <v>201</v>
      </c>
      <c r="E79" s="148" t="s">
        <v>159</v>
      </c>
      <c r="F79" s="161">
        <v>7961</v>
      </c>
      <c r="G79" s="161">
        <v>7961</v>
      </c>
      <c r="H79" s="161">
        <v>7961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6">
        <v>0</v>
      </c>
    </row>
    <row r="80" spans="1:16" s="156" customFormat="1" ht="22.5" customHeight="1">
      <c r="A80" s="124" t="s">
        <v>160</v>
      </c>
      <c r="B80" s="124" t="s">
        <v>147</v>
      </c>
      <c r="C80" s="124" t="s">
        <v>140</v>
      </c>
      <c r="D80" s="124" t="s">
        <v>201</v>
      </c>
      <c r="E80" s="148" t="s">
        <v>161</v>
      </c>
      <c r="F80" s="161">
        <v>21842</v>
      </c>
      <c r="G80" s="161">
        <v>21842</v>
      </c>
      <c r="H80" s="161">
        <v>21842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6">
        <v>0</v>
      </c>
    </row>
  </sheetData>
  <sheetProtection formatCells="0" formatColumns="0" formatRows="0"/>
  <mergeCells count="11">
    <mergeCell ref="D4:D5"/>
    <mergeCell ref="E4:E5"/>
    <mergeCell ref="A3:O3"/>
    <mergeCell ref="O4:O5"/>
    <mergeCell ref="G4:L4"/>
    <mergeCell ref="M4:M5"/>
    <mergeCell ref="A2:P2"/>
    <mergeCell ref="P4:P5"/>
    <mergeCell ref="F4:F5"/>
    <mergeCell ref="N4:N5"/>
    <mergeCell ref="A4:C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showGridLines="0" showZeros="0" zoomScalePageLayoutView="0" workbookViewId="0" topLeftCell="A1">
      <selection activeCell="O10" sqref="O10"/>
    </sheetView>
  </sheetViews>
  <sheetFormatPr defaultColWidth="6.875" defaultRowHeight="14.25"/>
  <cols>
    <col min="1" max="3" width="3.375" style="56" customWidth="1"/>
    <col min="4" max="4" width="10.375" style="56" customWidth="1"/>
    <col min="5" max="5" width="24.75390625" style="56" customWidth="1"/>
    <col min="6" max="6" width="15.50390625" style="56" customWidth="1"/>
    <col min="7" max="7" width="13.375" style="56" customWidth="1"/>
    <col min="8" max="8" width="12.50390625" style="56" customWidth="1"/>
    <col min="9" max="9" width="13.125" style="56" customWidth="1"/>
    <col min="10" max="10" width="14.375" style="56" customWidth="1"/>
    <col min="11" max="12" width="15.25390625" style="56" customWidth="1"/>
    <col min="13" max="13" width="11.50390625" style="56" customWidth="1"/>
    <col min="14" max="16384" width="6.875" style="56" customWidth="1"/>
  </cols>
  <sheetData>
    <row r="1" spans="1:13" ht="25.5" customHeight="1">
      <c r="A1" s="50"/>
      <c r="B1" s="50"/>
      <c r="C1" s="51"/>
      <c r="D1" s="52"/>
      <c r="E1" s="53"/>
      <c r="F1" s="54"/>
      <c r="G1" s="54"/>
      <c r="H1" s="54"/>
      <c r="I1" s="54"/>
      <c r="J1" s="54"/>
      <c r="K1" s="54"/>
      <c r="L1" s="54"/>
      <c r="M1" s="55" t="s">
        <v>50</v>
      </c>
    </row>
    <row r="2" spans="1:13" ht="25.5" customHeight="1">
      <c r="A2" s="234" t="s">
        <v>301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25.5" customHeight="1">
      <c r="A3" s="237" t="s">
        <v>332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57"/>
      <c r="M3" s="58" t="s">
        <v>51</v>
      </c>
    </row>
    <row r="4" spans="1:13" ht="25.5" customHeight="1">
      <c r="A4" s="235" t="s">
        <v>43</v>
      </c>
      <c r="B4" s="235"/>
      <c r="C4" s="235"/>
      <c r="D4" s="236" t="s">
        <v>44</v>
      </c>
      <c r="E4" s="236" t="s">
        <v>45</v>
      </c>
      <c r="F4" s="236" t="s">
        <v>19</v>
      </c>
      <c r="G4" s="231" t="s">
        <v>52</v>
      </c>
      <c r="H4" s="232"/>
      <c r="I4" s="232"/>
      <c r="J4" s="233"/>
      <c r="K4" s="231" t="s">
        <v>53</v>
      </c>
      <c r="L4" s="232"/>
      <c r="M4" s="233"/>
    </row>
    <row r="5" spans="1:13" ht="25.5" customHeight="1">
      <c r="A5" s="60" t="s">
        <v>46</v>
      </c>
      <c r="B5" s="61" t="s">
        <v>47</v>
      </c>
      <c r="C5" s="61" t="s">
        <v>48</v>
      </c>
      <c r="D5" s="236"/>
      <c r="E5" s="236"/>
      <c r="F5" s="236"/>
      <c r="G5" s="59" t="s">
        <v>10</v>
      </c>
      <c r="H5" s="59" t="s">
        <v>54</v>
      </c>
      <c r="I5" s="59" t="s">
        <v>55</v>
      </c>
      <c r="J5" s="59" t="s">
        <v>56</v>
      </c>
      <c r="K5" s="59" t="s">
        <v>10</v>
      </c>
      <c r="L5" s="59" t="s">
        <v>57</v>
      </c>
      <c r="M5" s="59" t="s">
        <v>58</v>
      </c>
    </row>
    <row r="6" spans="1:13" ht="24.75" customHeight="1">
      <c r="A6" s="62" t="s">
        <v>49</v>
      </c>
      <c r="B6" s="63" t="s">
        <v>49</v>
      </c>
      <c r="C6" s="63" t="s">
        <v>49</v>
      </c>
      <c r="D6" s="64" t="s">
        <v>49</v>
      </c>
      <c r="E6" s="65" t="s">
        <v>49</v>
      </c>
      <c r="F6" s="64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</row>
    <row r="7" spans="1:14" s="134" customFormat="1" ht="22.5" customHeight="1">
      <c r="A7" s="128"/>
      <c r="B7" s="128"/>
      <c r="C7" s="129"/>
      <c r="D7" s="130"/>
      <c r="E7" s="128" t="s">
        <v>7</v>
      </c>
      <c r="F7" s="131">
        <f aca="true" t="shared" si="0" ref="F7:M7">F8</f>
        <v>67500562</v>
      </c>
      <c r="G7" s="132">
        <f t="shared" si="0"/>
        <v>35294562</v>
      </c>
      <c r="H7" s="133">
        <f t="shared" si="0"/>
        <v>29071019</v>
      </c>
      <c r="I7" s="131">
        <f t="shared" si="0"/>
        <v>2646556</v>
      </c>
      <c r="J7" s="132">
        <f t="shared" si="0"/>
        <v>3576987</v>
      </c>
      <c r="K7" s="133">
        <f t="shared" si="0"/>
        <v>32206000</v>
      </c>
      <c r="L7" s="133">
        <f t="shared" si="0"/>
        <v>12616000</v>
      </c>
      <c r="M7" s="131">
        <f t="shared" si="0"/>
        <v>19590000</v>
      </c>
      <c r="N7" s="66"/>
    </row>
    <row r="8" spans="1:13" ht="22.5" customHeight="1">
      <c r="A8" s="128"/>
      <c r="B8" s="128"/>
      <c r="C8" s="129"/>
      <c r="D8" s="130" t="s">
        <v>135</v>
      </c>
      <c r="E8" s="128" t="s">
        <v>136</v>
      </c>
      <c r="F8" s="131">
        <f aca="true" t="shared" si="1" ref="F8:M8">F9+F20+F28+F36+F44+F52+F54+F62+F65+F73</f>
        <v>67500562</v>
      </c>
      <c r="G8" s="131">
        <f t="shared" si="1"/>
        <v>35294562</v>
      </c>
      <c r="H8" s="131">
        <f t="shared" si="1"/>
        <v>29071019</v>
      </c>
      <c r="I8" s="131">
        <f t="shared" si="1"/>
        <v>2646556</v>
      </c>
      <c r="J8" s="131">
        <f t="shared" si="1"/>
        <v>3576987</v>
      </c>
      <c r="K8" s="131">
        <f t="shared" si="1"/>
        <v>32206000</v>
      </c>
      <c r="L8" s="131">
        <f t="shared" si="1"/>
        <v>12616000</v>
      </c>
      <c r="M8" s="131">
        <f t="shared" si="1"/>
        <v>19590000</v>
      </c>
    </row>
    <row r="9" spans="1:13" ht="22.5" customHeight="1">
      <c r="A9" s="128"/>
      <c r="B9" s="128"/>
      <c r="C9" s="129"/>
      <c r="D9" s="130" t="s">
        <v>137</v>
      </c>
      <c r="E9" s="128" t="s">
        <v>138</v>
      </c>
      <c r="F9" s="131">
        <f aca="true" t="shared" si="2" ref="F9:M9">SUM(F10:F19)</f>
        <v>21807780</v>
      </c>
      <c r="G9" s="132">
        <f t="shared" si="2"/>
        <v>11951780</v>
      </c>
      <c r="H9" s="133">
        <f t="shared" si="2"/>
        <v>8562839</v>
      </c>
      <c r="I9" s="131">
        <f t="shared" si="2"/>
        <v>1202624</v>
      </c>
      <c r="J9" s="132">
        <f t="shared" si="2"/>
        <v>2186317</v>
      </c>
      <c r="K9" s="133">
        <f t="shared" si="2"/>
        <v>9856000</v>
      </c>
      <c r="L9" s="133">
        <f t="shared" si="2"/>
        <v>9856000</v>
      </c>
      <c r="M9" s="131">
        <f t="shared" si="2"/>
        <v>0</v>
      </c>
    </row>
    <row r="10" spans="1:13" s="162" customFormat="1" ht="22.5" customHeight="1">
      <c r="A10" s="128" t="s">
        <v>150</v>
      </c>
      <c r="B10" s="128" t="s">
        <v>153</v>
      </c>
      <c r="C10" s="129" t="s">
        <v>140</v>
      </c>
      <c r="D10" s="130" t="s">
        <v>141</v>
      </c>
      <c r="E10" s="128" t="s">
        <v>154</v>
      </c>
      <c r="F10" s="131">
        <f>G10+K10</f>
        <v>7505</v>
      </c>
      <c r="G10" s="132">
        <f>SUM(H10:J10)</f>
        <v>7505</v>
      </c>
      <c r="H10" s="164">
        <v>7505</v>
      </c>
      <c r="I10" s="131">
        <v>0</v>
      </c>
      <c r="J10" s="132">
        <v>0</v>
      </c>
      <c r="K10" s="133">
        <v>0</v>
      </c>
      <c r="L10" s="133">
        <v>0</v>
      </c>
      <c r="M10" s="131">
        <v>0</v>
      </c>
    </row>
    <row r="11" spans="1:13" s="162" customFormat="1" ht="22.5" customHeight="1">
      <c r="A11" s="128" t="s">
        <v>139</v>
      </c>
      <c r="B11" s="128" t="s">
        <v>140</v>
      </c>
      <c r="C11" s="129" t="s">
        <v>140</v>
      </c>
      <c r="D11" s="130" t="s">
        <v>141</v>
      </c>
      <c r="E11" s="128" t="s">
        <v>142</v>
      </c>
      <c r="F11" s="131">
        <f>G11+K11</f>
        <v>8715776</v>
      </c>
      <c r="G11" s="132">
        <f>SUM(H11:J11)</f>
        <v>7815776</v>
      </c>
      <c r="H11" s="164">
        <v>6586380</v>
      </c>
      <c r="I11" s="152">
        <v>1202624</v>
      </c>
      <c r="J11" s="164">
        <v>26772</v>
      </c>
      <c r="K11" s="164">
        <f>SUM(L11:M11)</f>
        <v>900000</v>
      </c>
      <c r="L11" s="164">
        <v>900000</v>
      </c>
      <c r="M11" s="131">
        <v>0</v>
      </c>
    </row>
    <row r="12" spans="1:13" s="162" customFormat="1" ht="22.5" customHeight="1">
      <c r="A12" s="128" t="s">
        <v>155</v>
      </c>
      <c r="B12" s="128" t="s">
        <v>156</v>
      </c>
      <c r="C12" s="129" t="s">
        <v>140</v>
      </c>
      <c r="D12" s="130" t="s">
        <v>141</v>
      </c>
      <c r="E12" s="128" t="s">
        <v>157</v>
      </c>
      <c r="F12" s="131">
        <f aca="true" t="shared" si="3" ref="F12:F70">G12+K12</f>
        <v>526475</v>
      </c>
      <c r="G12" s="132">
        <f aca="true" t="shared" si="4" ref="G12:G70">SUM(H12:J12)</f>
        <v>526475</v>
      </c>
      <c r="H12" s="163">
        <v>526475</v>
      </c>
      <c r="I12" s="131">
        <v>0</v>
      </c>
      <c r="J12" s="132">
        <v>0</v>
      </c>
      <c r="K12" s="164">
        <f aca="true" t="shared" si="5" ref="K12:K70">SUM(L12:M12)</f>
        <v>0</v>
      </c>
      <c r="L12" s="133">
        <v>0</v>
      </c>
      <c r="M12" s="131">
        <v>0</v>
      </c>
    </row>
    <row r="13" spans="1:13" s="162" customFormat="1" ht="22.5" customHeight="1">
      <c r="A13" s="128" t="s">
        <v>160</v>
      </c>
      <c r="B13" s="128" t="s">
        <v>147</v>
      </c>
      <c r="C13" s="129" t="s">
        <v>140</v>
      </c>
      <c r="D13" s="130" t="s">
        <v>141</v>
      </c>
      <c r="E13" s="128" t="s">
        <v>161</v>
      </c>
      <c r="F13" s="131">
        <f t="shared" si="3"/>
        <v>450318</v>
      </c>
      <c r="G13" s="132">
        <f t="shared" si="4"/>
        <v>450318</v>
      </c>
      <c r="H13" s="163">
        <v>450318</v>
      </c>
      <c r="I13" s="131">
        <v>0</v>
      </c>
      <c r="J13" s="132">
        <v>0</v>
      </c>
      <c r="K13" s="164">
        <f t="shared" si="5"/>
        <v>0</v>
      </c>
      <c r="L13" s="133">
        <v>0</v>
      </c>
      <c r="M13" s="131">
        <v>0</v>
      </c>
    </row>
    <row r="14" spans="1:13" s="162" customFormat="1" ht="22.5" customHeight="1">
      <c r="A14" s="128" t="s">
        <v>150</v>
      </c>
      <c r="B14" s="128" t="s">
        <v>148</v>
      </c>
      <c r="C14" s="129" t="s">
        <v>140</v>
      </c>
      <c r="D14" s="130" t="s">
        <v>141</v>
      </c>
      <c r="E14" s="128" t="s">
        <v>151</v>
      </c>
      <c r="F14" s="131">
        <f t="shared" si="3"/>
        <v>2159545</v>
      </c>
      <c r="G14" s="132">
        <f t="shared" si="4"/>
        <v>2159545</v>
      </c>
      <c r="H14" s="133">
        <v>0</v>
      </c>
      <c r="I14" s="131">
        <v>0</v>
      </c>
      <c r="J14" s="163">
        <v>2159545</v>
      </c>
      <c r="K14" s="164">
        <f t="shared" si="5"/>
        <v>0</v>
      </c>
      <c r="L14" s="133">
        <v>0</v>
      </c>
      <c r="M14" s="131">
        <v>0</v>
      </c>
    </row>
    <row r="15" spans="1:13" s="162" customFormat="1" ht="22.5" customHeight="1">
      <c r="A15" s="128" t="s">
        <v>155</v>
      </c>
      <c r="B15" s="128" t="s">
        <v>156</v>
      </c>
      <c r="C15" s="129" t="s">
        <v>158</v>
      </c>
      <c r="D15" s="130" t="s">
        <v>141</v>
      </c>
      <c r="E15" s="128" t="s">
        <v>159</v>
      </c>
      <c r="F15" s="131">
        <f t="shared" si="3"/>
        <v>358024</v>
      </c>
      <c r="G15" s="132">
        <f t="shared" si="4"/>
        <v>358024</v>
      </c>
      <c r="H15" s="163">
        <v>358024</v>
      </c>
      <c r="I15" s="131">
        <v>0</v>
      </c>
      <c r="J15" s="132">
        <v>0</v>
      </c>
      <c r="K15" s="164">
        <f t="shared" si="5"/>
        <v>0</v>
      </c>
      <c r="L15" s="133">
        <v>0</v>
      </c>
      <c r="M15" s="131">
        <v>0</v>
      </c>
    </row>
    <row r="16" spans="1:13" s="162" customFormat="1" ht="22.5" customHeight="1">
      <c r="A16" s="128" t="s">
        <v>139</v>
      </c>
      <c r="B16" s="128" t="s">
        <v>147</v>
      </c>
      <c r="C16" s="129" t="s">
        <v>148</v>
      </c>
      <c r="D16" s="130" t="s">
        <v>141</v>
      </c>
      <c r="E16" s="128" t="s">
        <v>149</v>
      </c>
      <c r="F16" s="131">
        <f t="shared" si="3"/>
        <v>1206000</v>
      </c>
      <c r="G16" s="132">
        <f t="shared" si="4"/>
        <v>0</v>
      </c>
      <c r="H16" s="133">
        <v>0</v>
      </c>
      <c r="I16" s="131">
        <v>0</v>
      </c>
      <c r="J16" s="132">
        <v>0</v>
      </c>
      <c r="K16" s="164">
        <f t="shared" si="5"/>
        <v>1206000</v>
      </c>
      <c r="L16" s="163">
        <v>1206000</v>
      </c>
      <c r="M16" s="131">
        <v>0</v>
      </c>
    </row>
    <row r="17" spans="1:13" s="162" customFormat="1" ht="22.5" customHeight="1">
      <c r="A17" s="128" t="s">
        <v>150</v>
      </c>
      <c r="B17" s="128" t="s">
        <v>148</v>
      </c>
      <c r="C17" s="129" t="s">
        <v>148</v>
      </c>
      <c r="D17" s="130" t="s">
        <v>141</v>
      </c>
      <c r="E17" s="128" t="s">
        <v>288</v>
      </c>
      <c r="F17" s="131">
        <f t="shared" si="3"/>
        <v>634137</v>
      </c>
      <c r="G17" s="132">
        <f t="shared" si="4"/>
        <v>634137</v>
      </c>
      <c r="H17" s="163">
        <v>634137</v>
      </c>
      <c r="I17" s="131">
        <v>0</v>
      </c>
      <c r="J17" s="132">
        <v>0</v>
      </c>
      <c r="K17" s="164">
        <f t="shared" si="5"/>
        <v>0</v>
      </c>
      <c r="L17" s="133">
        <v>0</v>
      </c>
      <c r="M17" s="131">
        <v>0</v>
      </c>
    </row>
    <row r="18" spans="1:13" s="162" customFormat="1" ht="22.5" customHeight="1">
      <c r="A18" s="128" t="s">
        <v>139</v>
      </c>
      <c r="B18" s="128" t="s">
        <v>140</v>
      </c>
      <c r="C18" s="129" t="s">
        <v>143</v>
      </c>
      <c r="D18" s="130" t="s">
        <v>141</v>
      </c>
      <c r="E18" s="128" t="s">
        <v>144</v>
      </c>
      <c r="F18" s="131">
        <f t="shared" si="3"/>
        <v>7000000</v>
      </c>
      <c r="G18" s="132">
        <f t="shared" si="4"/>
        <v>0</v>
      </c>
      <c r="H18" s="133"/>
      <c r="I18" s="131"/>
      <c r="J18" s="132"/>
      <c r="K18" s="164">
        <f t="shared" si="5"/>
        <v>7000000</v>
      </c>
      <c r="L18" s="133">
        <v>7000000</v>
      </c>
      <c r="M18" s="131">
        <v>0</v>
      </c>
    </row>
    <row r="19" spans="1:13" s="162" customFormat="1" ht="22.5" customHeight="1">
      <c r="A19" s="128" t="s">
        <v>139</v>
      </c>
      <c r="B19" s="128" t="s">
        <v>140</v>
      </c>
      <c r="C19" s="129" t="s">
        <v>285</v>
      </c>
      <c r="D19" s="130" t="s">
        <v>141</v>
      </c>
      <c r="E19" s="128" t="s">
        <v>302</v>
      </c>
      <c r="F19" s="131">
        <f t="shared" si="3"/>
        <v>750000</v>
      </c>
      <c r="G19" s="132">
        <f t="shared" si="4"/>
        <v>0</v>
      </c>
      <c r="H19" s="133">
        <v>0</v>
      </c>
      <c r="I19" s="131">
        <v>0</v>
      </c>
      <c r="J19" s="132">
        <v>0</v>
      </c>
      <c r="K19" s="164">
        <f t="shared" si="5"/>
        <v>750000</v>
      </c>
      <c r="L19" s="133">
        <v>750000</v>
      </c>
      <c r="M19" s="131">
        <v>0</v>
      </c>
    </row>
    <row r="20" spans="1:13" s="162" customFormat="1" ht="22.5" customHeight="1">
      <c r="A20" s="128"/>
      <c r="B20" s="128"/>
      <c r="C20" s="129"/>
      <c r="D20" s="130" t="s">
        <v>162</v>
      </c>
      <c r="E20" s="128" t="s">
        <v>163</v>
      </c>
      <c r="F20" s="131">
        <f t="shared" si="3"/>
        <v>1061165</v>
      </c>
      <c r="G20" s="132">
        <f t="shared" si="4"/>
        <v>1033065</v>
      </c>
      <c r="H20" s="133">
        <f>SUM(H21:H27)</f>
        <v>857646</v>
      </c>
      <c r="I20" s="131">
        <f>SUM(I21:I27)</f>
        <v>45293</v>
      </c>
      <c r="J20" s="132">
        <f>SUM(J21:J27)</f>
        <v>130126</v>
      </c>
      <c r="K20" s="164">
        <f t="shared" si="5"/>
        <v>28100</v>
      </c>
      <c r="L20" s="133">
        <f>SUM(L21:L27)</f>
        <v>28100</v>
      </c>
      <c r="M20" s="131">
        <f>SUM(M21:M27)</f>
        <v>0</v>
      </c>
    </row>
    <row r="21" spans="1:13" s="162" customFormat="1" ht="22.5" customHeight="1">
      <c r="A21" s="128" t="s">
        <v>150</v>
      </c>
      <c r="B21" s="128" t="s">
        <v>153</v>
      </c>
      <c r="C21" s="129" t="s">
        <v>140</v>
      </c>
      <c r="D21" s="130" t="s">
        <v>164</v>
      </c>
      <c r="E21" s="128" t="s">
        <v>154</v>
      </c>
      <c r="F21" s="131">
        <f t="shared" si="3"/>
        <v>4567</v>
      </c>
      <c r="G21" s="132">
        <f t="shared" si="4"/>
        <v>4567</v>
      </c>
      <c r="H21" s="164">
        <v>4567</v>
      </c>
      <c r="I21" s="131">
        <v>0</v>
      </c>
      <c r="J21" s="132">
        <v>0</v>
      </c>
      <c r="K21" s="164">
        <f t="shared" si="5"/>
        <v>0</v>
      </c>
      <c r="L21" s="133">
        <v>0</v>
      </c>
      <c r="M21" s="131">
        <v>0</v>
      </c>
    </row>
    <row r="22" spans="1:13" s="162" customFormat="1" ht="22.5" customHeight="1">
      <c r="A22" s="128" t="s">
        <v>160</v>
      </c>
      <c r="B22" s="128" t="s">
        <v>147</v>
      </c>
      <c r="C22" s="129" t="s">
        <v>140</v>
      </c>
      <c r="D22" s="130" t="s">
        <v>164</v>
      </c>
      <c r="E22" s="128" t="s">
        <v>161</v>
      </c>
      <c r="F22" s="131">
        <f t="shared" si="3"/>
        <v>49815</v>
      </c>
      <c r="G22" s="132">
        <f t="shared" si="4"/>
        <v>49815</v>
      </c>
      <c r="H22" s="164">
        <v>49815</v>
      </c>
      <c r="I22" s="131">
        <v>0</v>
      </c>
      <c r="J22" s="132">
        <v>0</v>
      </c>
      <c r="K22" s="164">
        <f t="shared" si="5"/>
        <v>0</v>
      </c>
      <c r="L22" s="133">
        <v>0</v>
      </c>
      <c r="M22" s="131">
        <v>0</v>
      </c>
    </row>
    <row r="23" spans="1:13" s="162" customFormat="1" ht="22.5" customHeight="1">
      <c r="A23" s="128" t="s">
        <v>306</v>
      </c>
      <c r="B23" s="128" t="s">
        <v>156</v>
      </c>
      <c r="C23" s="129" t="s">
        <v>305</v>
      </c>
      <c r="D23" s="130" t="s">
        <v>164</v>
      </c>
      <c r="E23" s="128" t="s">
        <v>304</v>
      </c>
      <c r="F23" s="131">
        <f>G23+K23</f>
        <v>46909</v>
      </c>
      <c r="G23" s="132">
        <f>SUM(H23:J23)</f>
        <v>46909</v>
      </c>
      <c r="H23" s="164">
        <v>46909</v>
      </c>
      <c r="I23" s="131">
        <v>0</v>
      </c>
      <c r="J23" s="132"/>
      <c r="K23" s="164"/>
      <c r="L23" s="133"/>
      <c r="M23" s="131"/>
    </row>
    <row r="24" spans="1:13" s="162" customFormat="1" ht="22.5" customHeight="1">
      <c r="A24" s="128" t="s">
        <v>150</v>
      </c>
      <c r="B24" s="128" t="s">
        <v>148</v>
      </c>
      <c r="C24" s="129" t="s">
        <v>147</v>
      </c>
      <c r="D24" s="130" t="s">
        <v>164</v>
      </c>
      <c r="E24" s="128" t="s">
        <v>166</v>
      </c>
      <c r="F24" s="131">
        <f t="shared" si="3"/>
        <v>130126</v>
      </c>
      <c r="G24" s="132">
        <f t="shared" si="4"/>
        <v>130126</v>
      </c>
      <c r="H24" s="133">
        <v>0</v>
      </c>
      <c r="I24" s="131">
        <v>0</v>
      </c>
      <c r="J24" s="164">
        <v>130126</v>
      </c>
      <c r="K24" s="164">
        <f t="shared" si="5"/>
        <v>0</v>
      </c>
      <c r="L24" s="133">
        <v>0</v>
      </c>
      <c r="M24" s="131">
        <v>0</v>
      </c>
    </row>
    <row r="25" spans="1:13" s="162" customFormat="1" ht="22.5" customHeight="1">
      <c r="A25" s="128" t="s">
        <v>155</v>
      </c>
      <c r="B25" s="128" t="s">
        <v>156</v>
      </c>
      <c r="C25" s="129" t="s">
        <v>158</v>
      </c>
      <c r="D25" s="130" t="s">
        <v>164</v>
      </c>
      <c r="E25" s="128" t="s">
        <v>159</v>
      </c>
      <c r="F25" s="131">
        <f t="shared" si="3"/>
        <v>31419</v>
      </c>
      <c r="G25" s="132">
        <f t="shared" si="4"/>
        <v>31419</v>
      </c>
      <c r="H25" s="164">
        <v>31419</v>
      </c>
      <c r="I25" s="131">
        <v>0</v>
      </c>
      <c r="J25" s="132" t="s">
        <v>303</v>
      </c>
      <c r="K25" s="164">
        <f t="shared" si="5"/>
        <v>0</v>
      </c>
      <c r="L25" s="133">
        <v>0</v>
      </c>
      <c r="M25" s="131">
        <v>0</v>
      </c>
    </row>
    <row r="26" spans="1:13" s="162" customFormat="1" ht="22.5" customHeight="1">
      <c r="A26" s="128" t="s">
        <v>150</v>
      </c>
      <c r="B26" s="128" t="s">
        <v>148</v>
      </c>
      <c r="C26" s="129" t="s">
        <v>148</v>
      </c>
      <c r="D26" s="130" t="s">
        <v>164</v>
      </c>
      <c r="E26" s="128" t="s">
        <v>288</v>
      </c>
      <c r="F26" s="131">
        <f t="shared" si="3"/>
        <v>66420</v>
      </c>
      <c r="G26" s="132">
        <f t="shared" si="4"/>
        <v>66420</v>
      </c>
      <c r="H26" s="164">
        <v>66420</v>
      </c>
      <c r="I26" s="131">
        <v>0</v>
      </c>
      <c r="J26" s="132">
        <v>0</v>
      </c>
      <c r="K26" s="164">
        <f t="shared" si="5"/>
        <v>0</v>
      </c>
      <c r="L26" s="133">
        <v>0</v>
      </c>
      <c r="M26" s="131">
        <v>0</v>
      </c>
    </row>
    <row r="27" spans="1:13" s="162" customFormat="1" ht="22.5" customHeight="1">
      <c r="A27" s="128" t="s">
        <v>139</v>
      </c>
      <c r="B27" s="128" t="s">
        <v>140</v>
      </c>
      <c r="C27" s="129" t="s">
        <v>156</v>
      </c>
      <c r="D27" s="130" t="s">
        <v>164</v>
      </c>
      <c r="E27" s="128" t="s">
        <v>165</v>
      </c>
      <c r="F27" s="131">
        <f t="shared" si="3"/>
        <v>731909</v>
      </c>
      <c r="G27" s="132">
        <f t="shared" si="4"/>
        <v>703809</v>
      </c>
      <c r="H27" s="164">
        <v>658516</v>
      </c>
      <c r="I27" s="164">
        <v>45293</v>
      </c>
      <c r="J27" s="132">
        <v>0</v>
      </c>
      <c r="K27" s="164">
        <f t="shared" si="5"/>
        <v>28100</v>
      </c>
      <c r="L27" s="164">
        <v>28100</v>
      </c>
      <c r="M27" s="131">
        <v>0</v>
      </c>
    </row>
    <row r="28" spans="1:13" s="162" customFormat="1" ht="22.5" customHeight="1">
      <c r="A28" s="128"/>
      <c r="B28" s="128"/>
      <c r="C28" s="129"/>
      <c r="D28" s="130" t="s">
        <v>167</v>
      </c>
      <c r="E28" s="128" t="s">
        <v>168</v>
      </c>
      <c r="F28" s="131">
        <f t="shared" si="3"/>
        <v>3743646</v>
      </c>
      <c r="G28" s="132">
        <f t="shared" si="4"/>
        <v>3443646</v>
      </c>
      <c r="H28" s="133">
        <f aca="true" t="shared" si="6" ref="H28:M28">SUM(H29:H35)</f>
        <v>2749061</v>
      </c>
      <c r="I28" s="131">
        <f t="shared" si="6"/>
        <v>161679</v>
      </c>
      <c r="J28" s="132">
        <f t="shared" si="6"/>
        <v>532906</v>
      </c>
      <c r="K28" s="164">
        <f t="shared" si="5"/>
        <v>300000</v>
      </c>
      <c r="L28" s="133">
        <f t="shared" si="6"/>
        <v>300000</v>
      </c>
      <c r="M28" s="131">
        <f t="shared" si="6"/>
        <v>0</v>
      </c>
    </row>
    <row r="29" spans="1:13" s="162" customFormat="1" ht="22.5" customHeight="1">
      <c r="A29" s="128" t="s">
        <v>150</v>
      </c>
      <c r="B29" s="128" t="s">
        <v>153</v>
      </c>
      <c r="C29" s="129" t="s">
        <v>140</v>
      </c>
      <c r="D29" s="130" t="s">
        <v>170</v>
      </c>
      <c r="E29" s="128" t="s">
        <v>154</v>
      </c>
      <c r="F29" s="131">
        <f t="shared" si="3"/>
        <v>14102</v>
      </c>
      <c r="G29" s="132">
        <f t="shared" si="4"/>
        <v>14102</v>
      </c>
      <c r="H29" s="164">
        <v>14102</v>
      </c>
      <c r="I29" s="131">
        <v>0</v>
      </c>
      <c r="J29" s="132">
        <v>0</v>
      </c>
      <c r="K29" s="164">
        <f t="shared" si="5"/>
        <v>0</v>
      </c>
      <c r="L29" s="133">
        <v>0</v>
      </c>
      <c r="M29" s="131">
        <v>0</v>
      </c>
    </row>
    <row r="30" spans="1:13" s="162" customFormat="1" ht="22.5" customHeight="1">
      <c r="A30" s="128" t="s">
        <v>160</v>
      </c>
      <c r="B30" s="128" t="s">
        <v>147</v>
      </c>
      <c r="C30" s="129" t="s">
        <v>140</v>
      </c>
      <c r="D30" s="130" t="s">
        <v>170</v>
      </c>
      <c r="E30" s="128" t="s">
        <v>161</v>
      </c>
      <c r="F30" s="131">
        <f t="shared" si="3"/>
        <v>153848</v>
      </c>
      <c r="G30" s="132">
        <f t="shared" si="4"/>
        <v>153848</v>
      </c>
      <c r="H30" s="164">
        <v>153848</v>
      </c>
      <c r="I30" s="131">
        <v>0</v>
      </c>
      <c r="J30" s="132">
        <v>0</v>
      </c>
      <c r="K30" s="164">
        <f t="shared" si="5"/>
        <v>0</v>
      </c>
      <c r="L30" s="133">
        <v>0</v>
      </c>
      <c r="M30" s="131">
        <v>0</v>
      </c>
    </row>
    <row r="31" spans="1:13" s="162" customFormat="1" ht="22.5" customHeight="1">
      <c r="A31" s="128" t="s">
        <v>155</v>
      </c>
      <c r="B31" s="128" t="s">
        <v>156</v>
      </c>
      <c r="C31" s="129" t="s">
        <v>147</v>
      </c>
      <c r="D31" s="130" t="s">
        <v>170</v>
      </c>
      <c r="E31" s="128" t="s">
        <v>172</v>
      </c>
      <c r="F31" s="131">
        <f t="shared" si="3"/>
        <v>164532</v>
      </c>
      <c r="G31" s="132">
        <f t="shared" si="4"/>
        <v>164532</v>
      </c>
      <c r="H31" s="164">
        <v>164532</v>
      </c>
      <c r="I31" s="131">
        <v>0</v>
      </c>
      <c r="J31" s="132">
        <v>0</v>
      </c>
      <c r="K31" s="164">
        <f t="shared" si="5"/>
        <v>0</v>
      </c>
      <c r="L31" s="133">
        <v>0</v>
      </c>
      <c r="M31" s="131">
        <v>0</v>
      </c>
    </row>
    <row r="32" spans="1:13" s="162" customFormat="1" ht="22.5" customHeight="1">
      <c r="A32" s="128" t="s">
        <v>150</v>
      </c>
      <c r="B32" s="128" t="s">
        <v>148</v>
      </c>
      <c r="C32" s="129" t="s">
        <v>147</v>
      </c>
      <c r="D32" s="130" t="s">
        <v>170</v>
      </c>
      <c r="E32" s="128" t="s">
        <v>166</v>
      </c>
      <c r="F32" s="131">
        <f t="shared" si="3"/>
        <v>532906</v>
      </c>
      <c r="G32" s="132">
        <f t="shared" si="4"/>
        <v>532906</v>
      </c>
      <c r="H32" s="133">
        <v>0</v>
      </c>
      <c r="I32" s="131">
        <v>0</v>
      </c>
      <c r="J32" s="164">
        <v>532906</v>
      </c>
      <c r="K32" s="164">
        <f t="shared" si="5"/>
        <v>0</v>
      </c>
      <c r="L32" s="133">
        <v>0</v>
      </c>
      <c r="M32" s="131">
        <v>0</v>
      </c>
    </row>
    <row r="33" spans="1:13" s="162" customFormat="1" ht="22.5" customHeight="1">
      <c r="A33" s="128" t="s">
        <v>155</v>
      </c>
      <c r="B33" s="128" t="s">
        <v>156</v>
      </c>
      <c r="C33" s="129" t="s">
        <v>158</v>
      </c>
      <c r="D33" s="130" t="s">
        <v>170</v>
      </c>
      <c r="E33" s="128" t="s">
        <v>159</v>
      </c>
      <c r="F33" s="131">
        <f t="shared" si="3"/>
        <v>111704</v>
      </c>
      <c r="G33" s="132">
        <f t="shared" si="4"/>
        <v>111704</v>
      </c>
      <c r="H33" s="164">
        <v>111704</v>
      </c>
      <c r="I33" s="131">
        <v>0</v>
      </c>
      <c r="J33" s="132">
        <v>0</v>
      </c>
      <c r="K33" s="164">
        <f t="shared" si="5"/>
        <v>0</v>
      </c>
      <c r="L33" s="133">
        <v>0</v>
      </c>
      <c r="M33" s="131">
        <v>0</v>
      </c>
    </row>
    <row r="34" spans="1:13" s="162" customFormat="1" ht="22.5" customHeight="1">
      <c r="A34" s="128" t="s">
        <v>150</v>
      </c>
      <c r="B34" s="128" t="s">
        <v>148</v>
      </c>
      <c r="C34" s="129" t="s">
        <v>148</v>
      </c>
      <c r="D34" s="130" t="s">
        <v>170</v>
      </c>
      <c r="E34" s="128" t="s">
        <v>288</v>
      </c>
      <c r="F34" s="131">
        <f t="shared" si="3"/>
        <v>205130</v>
      </c>
      <c r="G34" s="132">
        <f t="shared" si="4"/>
        <v>205130</v>
      </c>
      <c r="H34" s="164">
        <v>205130</v>
      </c>
      <c r="I34" s="131">
        <v>0</v>
      </c>
      <c r="J34" s="164"/>
      <c r="K34" s="164">
        <f t="shared" si="5"/>
        <v>0</v>
      </c>
      <c r="L34" s="133">
        <v>0</v>
      </c>
      <c r="M34" s="131">
        <v>0</v>
      </c>
    </row>
    <row r="35" spans="1:13" s="162" customFormat="1" ht="22.5" customHeight="1">
      <c r="A35" s="128" t="s">
        <v>139</v>
      </c>
      <c r="B35" s="128" t="s">
        <v>140</v>
      </c>
      <c r="C35" s="129" t="s">
        <v>169</v>
      </c>
      <c r="D35" s="130" t="s">
        <v>170</v>
      </c>
      <c r="E35" s="128" t="s">
        <v>171</v>
      </c>
      <c r="F35" s="131">
        <f t="shared" si="3"/>
        <v>2561424</v>
      </c>
      <c r="G35" s="132">
        <f t="shared" si="4"/>
        <v>2261424</v>
      </c>
      <c r="H35" s="164">
        <v>2099745</v>
      </c>
      <c r="I35" s="164">
        <v>161679</v>
      </c>
      <c r="J35" s="132">
        <v>0</v>
      </c>
      <c r="K35" s="164">
        <f t="shared" si="5"/>
        <v>300000</v>
      </c>
      <c r="L35" s="133">
        <v>300000</v>
      </c>
      <c r="M35" s="131"/>
    </row>
    <row r="36" spans="1:13" s="162" customFormat="1" ht="22.5" customHeight="1">
      <c r="A36" s="128"/>
      <c r="B36" s="128"/>
      <c r="C36" s="129"/>
      <c r="D36" s="130" t="s">
        <v>173</v>
      </c>
      <c r="E36" s="128" t="s">
        <v>174</v>
      </c>
      <c r="F36" s="131">
        <f t="shared" si="3"/>
        <v>6248434</v>
      </c>
      <c r="G36" s="132">
        <f t="shared" si="4"/>
        <v>6127234</v>
      </c>
      <c r="H36" s="133">
        <f>SUM(H37:H43)</f>
        <v>5246156</v>
      </c>
      <c r="I36" s="131">
        <f>SUM(I37:I43)</f>
        <v>641746</v>
      </c>
      <c r="J36" s="132">
        <f>SUM(J37:J43)</f>
        <v>239332</v>
      </c>
      <c r="K36" s="164">
        <f t="shared" si="5"/>
        <v>121200</v>
      </c>
      <c r="L36" s="133">
        <f>SUM(L37:L43)</f>
        <v>121200</v>
      </c>
      <c r="M36" s="131">
        <f>SUM(M37:M43)</f>
        <v>0</v>
      </c>
    </row>
    <row r="37" spans="1:13" s="162" customFormat="1" ht="22.5" customHeight="1">
      <c r="A37" s="128" t="s">
        <v>150</v>
      </c>
      <c r="B37" s="128" t="s">
        <v>153</v>
      </c>
      <c r="C37" s="129" t="s">
        <v>140</v>
      </c>
      <c r="D37" s="130" t="s">
        <v>176</v>
      </c>
      <c r="E37" s="128" t="s">
        <v>154</v>
      </c>
      <c r="F37" s="131">
        <f>G37+K37</f>
        <v>9298</v>
      </c>
      <c r="G37" s="132">
        <f>SUM(H37:J37)</f>
        <v>9298</v>
      </c>
      <c r="H37" s="164">
        <v>9298</v>
      </c>
      <c r="I37" s="131">
        <v>0</v>
      </c>
      <c r="J37" s="132">
        <v>0</v>
      </c>
      <c r="K37" s="164">
        <f>SUM(L37:M37)</f>
        <v>0</v>
      </c>
      <c r="L37" s="133">
        <v>0</v>
      </c>
      <c r="M37" s="131">
        <v>0</v>
      </c>
    </row>
    <row r="38" spans="1:13" s="162" customFormat="1" ht="22.5" customHeight="1">
      <c r="A38" s="128" t="s">
        <v>160</v>
      </c>
      <c r="B38" s="128" t="s">
        <v>147</v>
      </c>
      <c r="C38" s="129" t="s">
        <v>140</v>
      </c>
      <c r="D38" s="130" t="s">
        <v>176</v>
      </c>
      <c r="E38" s="128" t="s">
        <v>161</v>
      </c>
      <c r="F38" s="131">
        <f>G38+K38</f>
        <v>278952</v>
      </c>
      <c r="G38" s="132">
        <f>SUM(H38:J38)</f>
        <v>278952</v>
      </c>
      <c r="H38" s="164">
        <v>278952</v>
      </c>
      <c r="I38" s="131">
        <v>0</v>
      </c>
      <c r="J38" s="132">
        <v>0</v>
      </c>
      <c r="K38" s="164">
        <f>SUM(L38:M38)</f>
        <v>0</v>
      </c>
      <c r="L38" s="133">
        <v>0</v>
      </c>
      <c r="M38" s="131">
        <v>0</v>
      </c>
    </row>
    <row r="39" spans="1:13" s="162" customFormat="1" ht="22.5" customHeight="1">
      <c r="A39" s="128" t="s">
        <v>150</v>
      </c>
      <c r="B39" s="128" t="s">
        <v>148</v>
      </c>
      <c r="C39" s="129" t="s">
        <v>147</v>
      </c>
      <c r="D39" s="130" t="s">
        <v>176</v>
      </c>
      <c r="E39" s="128" t="s">
        <v>166</v>
      </c>
      <c r="F39" s="131">
        <f t="shared" si="3"/>
        <v>229756</v>
      </c>
      <c r="G39" s="132">
        <f t="shared" si="4"/>
        <v>229756</v>
      </c>
      <c r="H39" s="133">
        <v>0</v>
      </c>
      <c r="I39" s="131">
        <v>0</v>
      </c>
      <c r="J39" s="164">
        <v>229756</v>
      </c>
      <c r="K39" s="164">
        <f t="shared" si="5"/>
        <v>0</v>
      </c>
      <c r="L39" s="133">
        <v>0</v>
      </c>
      <c r="M39" s="131">
        <v>0</v>
      </c>
    </row>
    <row r="40" spans="1:13" s="162" customFormat="1" ht="22.5" customHeight="1">
      <c r="A40" s="128" t="s">
        <v>155</v>
      </c>
      <c r="B40" s="128" t="s">
        <v>156</v>
      </c>
      <c r="C40" s="129" t="s">
        <v>147</v>
      </c>
      <c r="D40" s="130" t="s">
        <v>176</v>
      </c>
      <c r="E40" s="128" t="s">
        <v>172</v>
      </c>
      <c r="F40" s="131">
        <f t="shared" si="3"/>
        <v>151099</v>
      </c>
      <c r="G40" s="132">
        <f t="shared" si="4"/>
        <v>151099</v>
      </c>
      <c r="H40" s="164">
        <v>151099</v>
      </c>
      <c r="I40" s="131">
        <v>0</v>
      </c>
      <c r="J40" s="132">
        <v>0</v>
      </c>
      <c r="K40" s="164">
        <f t="shared" si="5"/>
        <v>0</v>
      </c>
      <c r="L40" s="133">
        <v>0</v>
      </c>
      <c r="M40" s="131">
        <v>0</v>
      </c>
    </row>
    <row r="41" spans="1:13" s="162" customFormat="1" ht="22.5" customHeight="1">
      <c r="A41" s="128" t="s">
        <v>155</v>
      </c>
      <c r="B41" s="128" t="s">
        <v>156</v>
      </c>
      <c r="C41" s="129" t="s">
        <v>158</v>
      </c>
      <c r="D41" s="130" t="s">
        <v>176</v>
      </c>
      <c r="E41" s="128" t="s">
        <v>159</v>
      </c>
      <c r="F41" s="131">
        <f t="shared" si="3"/>
        <v>122236</v>
      </c>
      <c r="G41" s="132">
        <f t="shared" si="4"/>
        <v>122236</v>
      </c>
      <c r="H41" s="164">
        <v>122236</v>
      </c>
      <c r="I41" s="131">
        <v>0</v>
      </c>
      <c r="J41" s="132">
        <v>0</v>
      </c>
      <c r="K41" s="164">
        <f t="shared" si="5"/>
        <v>0</v>
      </c>
      <c r="L41" s="133">
        <v>0</v>
      </c>
      <c r="M41" s="131">
        <v>0</v>
      </c>
    </row>
    <row r="42" spans="1:13" s="162" customFormat="1" ht="22.5" customHeight="1">
      <c r="A42" s="128" t="s">
        <v>150</v>
      </c>
      <c r="B42" s="128" t="s">
        <v>148</v>
      </c>
      <c r="C42" s="129" t="s">
        <v>148</v>
      </c>
      <c r="D42" s="130" t="s">
        <v>176</v>
      </c>
      <c r="E42" s="128" t="s">
        <v>288</v>
      </c>
      <c r="F42" s="131">
        <f t="shared" si="3"/>
        <v>392296</v>
      </c>
      <c r="G42" s="132">
        <f t="shared" si="4"/>
        <v>392296</v>
      </c>
      <c r="H42" s="164">
        <v>392296</v>
      </c>
      <c r="I42" s="131">
        <v>0</v>
      </c>
      <c r="J42" s="132">
        <v>0</v>
      </c>
      <c r="K42" s="164">
        <f t="shared" si="5"/>
        <v>0</v>
      </c>
      <c r="L42" s="133">
        <v>0</v>
      </c>
      <c r="M42" s="131">
        <v>0</v>
      </c>
    </row>
    <row r="43" spans="1:13" s="162" customFormat="1" ht="22.5" customHeight="1">
      <c r="A43" s="128" t="s">
        <v>139</v>
      </c>
      <c r="B43" s="128" t="s">
        <v>140</v>
      </c>
      <c r="C43" s="129" t="s">
        <v>175</v>
      </c>
      <c r="D43" s="130" t="s">
        <v>176</v>
      </c>
      <c r="E43" s="128" t="s">
        <v>177</v>
      </c>
      <c r="F43" s="131">
        <f t="shared" si="3"/>
        <v>5064797</v>
      </c>
      <c r="G43" s="132">
        <f t="shared" si="4"/>
        <v>4943597</v>
      </c>
      <c r="H43" s="164">
        <v>4292275</v>
      </c>
      <c r="I43" s="164">
        <v>641746</v>
      </c>
      <c r="J43" s="164">
        <v>9576</v>
      </c>
      <c r="K43" s="164">
        <f t="shared" si="5"/>
        <v>121200</v>
      </c>
      <c r="L43" s="164">
        <v>121200</v>
      </c>
      <c r="M43" s="131">
        <v>0</v>
      </c>
    </row>
    <row r="44" spans="1:13" s="162" customFormat="1" ht="22.5" customHeight="1">
      <c r="A44" s="128"/>
      <c r="B44" s="128"/>
      <c r="C44" s="129"/>
      <c r="D44" s="130" t="s">
        <v>178</v>
      </c>
      <c r="E44" s="128" t="s">
        <v>179</v>
      </c>
      <c r="F44" s="131">
        <f t="shared" si="3"/>
        <v>24680229</v>
      </c>
      <c r="G44" s="132">
        <f t="shared" si="4"/>
        <v>5220229</v>
      </c>
      <c r="H44" s="133">
        <f aca="true" t="shared" si="7" ref="H44:M44">SUM(H45:H51)</f>
        <v>4743908</v>
      </c>
      <c r="I44" s="131">
        <f t="shared" si="7"/>
        <v>278652</v>
      </c>
      <c r="J44" s="132">
        <f t="shared" si="7"/>
        <v>197669</v>
      </c>
      <c r="K44" s="164">
        <f t="shared" si="5"/>
        <v>19460000</v>
      </c>
      <c r="L44" s="133">
        <f t="shared" si="7"/>
        <v>1800000</v>
      </c>
      <c r="M44" s="131">
        <f t="shared" si="7"/>
        <v>17660000</v>
      </c>
    </row>
    <row r="45" spans="1:13" s="162" customFormat="1" ht="22.5" customHeight="1">
      <c r="A45" s="128" t="s">
        <v>150</v>
      </c>
      <c r="B45" s="128" t="s">
        <v>153</v>
      </c>
      <c r="C45" s="129" t="s">
        <v>140</v>
      </c>
      <c r="D45" s="130" t="s">
        <v>181</v>
      </c>
      <c r="E45" s="128" t="s">
        <v>154</v>
      </c>
      <c r="F45" s="131">
        <f t="shared" si="3"/>
        <v>22376</v>
      </c>
      <c r="G45" s="132">
        <f t="shared" si="4"/>
        <v>22376</v>
      </c>
      <c r="H45" s="164">
        <v>22376</v>
      </c>
      <c r="I45" s="131">
        <v>0</v>
      </c>
      <c r="J45" s="132">
        <v>0</v>
      </c>
      <c r="K45" s="164">
        <f t="shared" si="5"/>
        <v>0</v>
      </c>
      <c r="L45" s="133">
        <v>0</v>
      </c>
      <c r="M45" s="131">
        <v>0</v>
      </c>
    </row>
    <row r="46" spans="1:13" s="162" customFormat="1" ht="22.5" customHeight="1">
      <c r="A46" s="128" t="s">
        <v>160</v>
      </c>
      <c r="B46" s="128" t="s">
        <v>147</v>
      </c>
      <c r="C46" s="129" t="s">
        <v>140</v>
      </c>
      <c r="D46" s="130" t="s">
        <v>181</v>
      </c>
      <c r="E46" s="128" t="s">
        <v>161</v>
      </c>
      <c r="F46" s="131">
        <f t="shared" si="3"/>
        <v>244101</v>
      </c>
      <c r="G46" s="132">
        <f t="shared" si="4"/>
        <v>244101</v>
      </c>
      <c r="H46" s="164">
        <v>244101</v>
      </c>
      <c r="I46" s="131">
        <v>0</v>
      </c>
      <c r="J46" s="132">
        <v>0</v>
      </c>
      <c r="K46" s="164">
        <f t="shared" si="5"/>
        <v>0</v>
      </c>
      <c r="L46" s="133">
        <v>0</v>
      </c>
      <c r="M46" s="131">
        <v>0</v>
      </c>
    </row>
    <row r="47" spans="1:13" s="162" customFormat="1" ht="22.5" customHeight="1">
      <c r="A47" s="128" t="s">
        <v>150</v>
      </c>
      <c r="B47" s="128" t="s">
        <v>148</v>
      </c>
      <c r="C47" s="129" t="s">
        <v>147</v>
      </c>
      <c r="D47" s="130" t="s">
        <v>181</v>
      </c>
      <c r="E47" s="128" t="s">
        <v>166</v>
      </c>
      <c r="F47" s="131">
        <f t="shared" si="3"/>
        <v>197669</v>
      </c>
      <c r="G47" s="132">
        <f t="shared" si="4"/>
        <v>197669</v>
      </c>
      <c r="H47" s="133">
        <v>0</v>
      </c>
      <c r="I47" s="131">
        <v>0</v>
      </c>
      <c r="J47" s="164">
        <v>197669</v>
      </c>
      <c r="K47" s="164">
        <f t="shared" si="5"/>
        <v>0</v>
      </c>
      <c r="L47" s="133">
        <v>0</v>
      </c>
      <c r="M47" s="131">
        <v>0</v>
      </c>
    </row>
    <row r="48" spans="1:13" s="162" customFormat="1" ht="22.5" customHeight="1">
      <c r="A48" s="128" t="s">
        <v>155</v>
      </c>
      <c r="B48" s="128" t="s">
        <v>156</v>
      </c>
      <c r="C48" s="129" t="s">
        <v>147</v>
      </c>
      <c r="D48" s="130" t="s">
        <v>181</v>
      </c>
      <c r="E48" s="128" t="s">
        <v>172</v>
      </c>
      <c r="F48" s="131">
        <f t="shared" si="3"/>
        <v>132221</v>
      </c>
      <c r="G48" s="132">
        <f t="shared" si="4"/>
        <v>132221</v>
      </c>
      <c r="H48" s="164">
        <v>132221</v>
      </c>
      <c r="I48" s="131">
        <v>0</v>
      </c>
      <c r="J48" s="132">
        <v>0</v>
      </c>
      <c r="K48" s="164">
        <f t="shared" si="5"/>
        <v>0</v>
      </c>
      <c r="L48" s="133">
        <v>0</v>
      </c>
      <c r="M48" s="131">
        <v>0</v>
      </c>
    </row>
    <row r="49" spans="1:13" s="162" customFormat="1" ht="22.5" customHeight="1">
      <c r="A49" s="128" t="s">
        <v>155</v>
      </c>
      <c r="B49" s="128" t="s">
        <v>156</v>
      </c>
      <c r="C49" s="129" t="s">
        <v>158</v>
      </c>
      <c r="D49" s="130" t="s">
        <v>181</v>
      </c>
      <c r="E49" s="128" t="s">
        <v>159</v>
      </c>
      <c r="F49" s="131">
        <f t="shared" si="3"/>
        <v>105427</v>
      </c>
      <c r="G49" s="132">
        <f t="shared" si="4"/>
        <v>105427</v>
      </c>
      <c r="H49" s="164">
        <v>105427</v>
      </c>
      <c r="I49" s="131">
        <v>0</v>
      </c>
      <c r="J49" s="132">
        <v>0</v>
      </c>
      <c r="K49" s="164">
        <f t="shared" si="5"/>
        <v>0</v>
      </c>
      <c r="L49" s="133">
        <v>0</v>
      </c>
      <c r="M49" s="131">
        <v>0</v>
      </c>
    </row>
    <row r="50" spans="1:13" s="162" customFormat="1" ht="22.5" customHeight="1">
      <c r="A50" s="128" t="s">
        <v>139</v>
      </c>
      <c r="B50" s="128" t="s">
        <v>147</v>
      </c>
      <c r="C50" s="129" t="s">
        <v>180</v>
      </c>
      <c r="D50" s="130" t="s">
        <v>181</v>
      </c>
      <c r="E50" s="128" t="s">
        <v>182</v>
      </c>
      <c r="F50" s="131">
        <f t="shared" si="3"/>
        <v>23652967</v>
      </c>
      <c r="G50" s="132">
        <f t="shared" si="4"/>
        <v>4192967</v>
      </c>
      <c r="H50" s="164">
        <v>3914315</v>
      </c>
      <c r="I50" s="164">
        <v>278652</v>
      </c>
      <c r="J50" s="132">
        <v>0</v>
      </c>
      <c r="K50" s="164">
        <f t="shared" si="5"/>
        <v>19460000</v>
      </c>
      <c r="L50" s="164">
        <v>1800000</v>
      </c>
      <c r="M50" s="164">
        <v>17660000</v>
      </c>
    </row>
    <row r="51" spans="1:13" s="162" customFormat="1" ht="22.5" customHeight="1">
      <c r="A51" s="128" t="s">
        <v>150</v>
      </c>
      <c r="B51" s="128" t="s">
        <v>148</v>
      </c>
      <c r="C51" s="129" t="s">
        <v>148</v>
      </c>
      <c r="D51" s="130" t="s">
        <v>181</v>
      </c>
      <c r="E51" s="128" t="s">
        <v>288</v>
      </c>
      <c r="F51" s="131">
        <f t="shared" si="3"/>
        <v>325468</v>
      </c>
      <c r="G51" s="132">
        <f t="shared" si="4"/>
        <v>325468</v>
      </c>
      <c r="H51" s="164">
        <v>325468</v>
      </c>
      <c r="I51" s="131">
        <v>0</v>
      </c>
      <c r="J51" s="132">
        <v>0</v>
      </c>
      <c r="K51" s="164">
        <f t="shared" si="5"/>
        <v>0</v>
      </c>
      <c r="L51" s="133">
        <v>0</v>
      </c>
      <c r="M51" s="131">
        <v>0</v>
      </c>
    </row>
    <row r="52" spans="1:13" s="162" customFormat="1" ht="22.5" customHeight="1">
      <c r="A52" s="128"/>
      <c r="B52" s="128"/>
      <c r="C52" s="129"/>
      <c r="D52" s="130" t="s">
        <v>183</v>
      </c>
      <c r="E52" s="128" t="s">
        <v>184</v>
      </c>
      <c r="F52" s="131">
        <f t="shared" si="3"/>
        <v>2592584</v>
      </c>
      <c r="G52" s="132">
        <f t="shared" si="4"/>
        <v>2203584</v>
      </c>
      <c r="H52" s="133">
        <f aca="true" t="shared" si="8" ref="H52:M52">H53</f>
        <v>2203584</v>
      </c>
      <c r="I52" s="131">
        <f t="shared" si="8"/>
        <v>0</v>
      </c>
      <c r="J52" s="132">
        <f t="shared" si="8"/>
        <v>0</v>
      </c>
      <c r="K52" s="164">
        <f t="shared" si="5"/>
        <v>389000</v>
      </c>
      <c r="L52" s="133">
        <f t="shared" si="8"/>
        <v>389000</v>
      </c>
      <c r="M52" s="131">
        <f t="shared" si="8"/>
        <v>0</v>
      </c>
    </row>
    <row r="53" spans="1:13" s="162" customFormat="1" ht="22.5" customHeight="1">
      <c r="A53" s="128" t="s">
        <v>139</v>
      </c>
      <c r="B53" s="128" t="s">
        <v>140</v>
      </c>
      <c r="C53" s="129" t="s">
        <v>185</v>
      </c>
      <c r="D53" s="130" t="s">
        <v>186</v>
      </c>
      <c r="E53" s="128" t="s">
        <v>187</v>
      </c>
      <c r="F53" s="131">
        <f t="shared" si="3"/>
        <v>2592584</v>
      </c>
      <c r="G53" s="132">
        <f t="shared" si="4"/>
        <v>2203584</v>
      </c>
      <c r="H53" s="164">
        <v>2203584</v>
      </c>
      <c r="I53" s="131">
        <v>0</v>
      </c>
      <c r="J53" s="132">
        <v>0</v>
      </c>
      <c r="K53" s="164">
        <f t="shared" si="5"/>
        <v>389000</v>
      </c>
      <c r="L53" s="133">
        <v>389000</v>
      </c>
      <c r="M53" s="131">
        <v>0</v>
      </c>
    </row>
    <row r="54" spans="1:13" s="162" customFormat="1" ht="22.5" customHeight="1">
      <c r="A54" s="128"/>
      <c r="B54" s="128"/>
      <c r="C54" s="129"/>
      <c r="D54" s="130" t="s">
        <v>188</v>
      </c>
      <c r="E54" s="128" t="s">
        <v>189</v>
      </c>
      <c r="F54" s="131">
        <f t="shared" si="3"/>
        <v>5646030</v>
      </c>
      <c r="G54" s="132">
        <f t="shared" si="4"/>
        <v>3716030</v>
      </c>
      <c r="H54" s="133">
        <f aca="true" t="shared" si="9" ref="H54:M54">SUM(H55:H61)</f>
        <v>3454958</v>
      </c>
      <c r="I54" s="131">
        <f t="shared" si="9"/>
        <v>230092</v>
      </c>
      <c r="J54" s="132">
        <f t="shared" si="9"/>
        <v>30980</v>
      </c>
      <c r="K54" s="164">
        <f t="shared" si="5"/>
        <v>1930000</v>
      </c>
      <c r="L54" s="133">
        <f t="shared" si="9"/>
        <v>0</v>
      </c>
      <c r="M54" s="131">
        <f t="shared" si="9"/>
        <v>1930000</v>
      </c>
    </row>
    <row r="55" spans="1:13" s="162" customFormat="1" ht="22.5" customHeight="1">
      <c r="A55" s="128" t="s">
        <v>150</v>
      </c>
      <c r="B55" s="128" t="s">
        <v>153</v>
      </c>
      <c r="C55" s="129" t="s">
        <v>140</v>
      </c>
      <c r="D55" s="130" t="s">
        <v>190</v>
      </c>
      <c r="E55" s="128" t="s">
        <v>154</v>
      </c>
      <c r="F55" s="131">
        <f t="shared" si="3"/>
        <v>17834</v>
      </c>
      <c r="G55" s="132">
        <f t="shared" si="4"/>
        <v>17834</v>
      </c>
      <c r="H55" s="164">
        <v>17834</v>
      </c>
      <c r="I55" s="131">
        <v>0</v>
      </c>
      <c r="J55" s="132">
        <v>0</v>
      </c>
      <c r="K55" s="164">
        <f t="shared" si="5"/>
        <v>0</v>
      </c>
      <c r="L55" s="133">
        <v>0</v>
      </c>
      <c r="M55" s="131">
        <v>0</v>
      </c>
    </row>
    <row r="56" spans="1:13" s="162" customFormat="1" ht="22.5" customHeight="1">
      <c r="A56" s="128" t="s">
        <v>160</v>
      </c>
      <c r="B56" s="128" t="s">
        <v>147</v>
      </c>
      <c r="C56" s="129" t="s">
        <v>140</v>
      </c>
      <c r="D56" s="130" t="s">
        <v>190</v>
      </c>
      <c r="E56" s="128" t="s">
        <v>161</v>
      </c>
      <c r="F56" s="131">
        <f t="shared" si="3"/>
        <v>194560</v>
      </c>
      <c r="G56" s="132">
        <f t="shared" si="4"/>
        <v>194560</v>
      </c>
      <c r="H56" s="164">
        <v>194560</v>
      </c>
      <c r="I56" s="131">
        <v>0</v>
      </c>
      <c r="J56" s="132">
        <v>0</v>
      </c>
      <c r="K56" s="164">
        <f t="shared" si="5"/>
        <v>0</v>
      </c>
      <c r="L56" s="133">
        <v>0</v>
      </c>
      <c r="M56" s="131">
        <v>0</v>
      </c>
    </row>
    <row r="57" spans="1:13" s="162" customFormat="1" ht="22.5" customHeight="1">
      <c r="A57" s="128" t="s">
        <v>150</v>
      </c>
      <c r="B57" s="128" t="s">
        <v>148</v>
      </c>
      <c r="C57" s="129" t="s">
        <v>147</v>
      </c>
      <c r="D57" s="130" t="s">
        <v>190</v>
      </c>
      <c r="E57" s="128" t="s">
        <v>166</v>
      </c>
      <c r="F57" s="131">
        <f t="shared" si="3"/>
        <v>30980</v>
      </c>
      <c r="G57" s="132">
        <f t="shared" si="4"/>
        <v>30980</v>
      </c>
      <c r="H57" s="133">
        <v>0</v>
      </c>
      <c r="I57" s="131">
        <v>0</v>
      </c>
      <c r="J57" s="164">
        <v>30980</v>
      </c>
      <c r="K57" s="164">
        <f t="shared" si="5"/>
        <v>0</v>
      </c>
      <c r="L57" s="133">
        <v>0</v>
      </c>
      <c r="M57" s="131">
        <v>0</v>
      </c>
    </row>
    <row r="58" spans="1:13" s="162" customFormat="1" ht="22.5" customHeight="1">
      <c r="A58" s="128" t="s">
        <v>155</v>
      </c>
      <c r="B58" s="128" t="s">
        <v>156</v>
      </c>
      <c r="C58" s="129" t="s">
        <v>147</v>
      </c>
      <c r="D58" s="130" t="s">
        <v>190</v>
      </c>
      <c r="E58" s="128" t="s">
        <v>172</v>
      </c>
      <c r="F58" s="131">
        <f t="shared" si="3"/>
        <v>105387</v>
      </c>
      <c r="G58" s="132">
        <f t="shared" si="4"/>
        <v>105387</v>
      </c>
      <c r="H58" s="164">
        <v>105387</v>
      </c>
      <c r="I58" s="131">
        <v>0</v>
      </c>
      <c r="J58" s="132">
        <v>0</v>
      </c>
      <c r="K58" s="164">
        <f t="shared" si="5"/>
        <v>0</v>
      </c>
      <c r="L58" s="133">
        <v>0</v>
      </c>
      <c r="M58" s="131">
        <v>0</v>
      </c>
    </row>
    <row r="59" spans="1:13" s="162" customFormat="1" ht="22.5" customHeight="1">
      <c r="A59" s="128" t="s">
        <v>155</v>
      </c>
      <c r="B59" s="128" t="s">
        <v>156</v>
      </c>
      <c r="C59" s="129" t="s">
        <v>158</v>
      </c>
      <c r="D59" s="130" t="s">
        <v>190</v>
      </c>
      <c r="E59" s="128" t="s">
        <v>159</v>
      </c>
      <c r="F59" s="131">
        <f t="shared" si="3"/>
        <v>72190</v>
      </c>
      <c r="G59" s="132">
        <f t="shared" si="4"/>
        <v>72190</v>
      </c>
      <c r="H59" s="164">
        <v>72190</v>
      </c>
      <c r="I59" s="131">
        <v>0</v>
      </c>
      <c r="J59" s="132">
        <v>0</v>
      </c>
      <c r="K59" s="164">
        <f t="shared" si="5"/>
        <v>0</v>
      </c>
      <c r="L59" s="133">
        <v>0</v>
      </c>
      <c r="M59" s="131">
        <v>0</v>
      </c>
    </row>
    <row r="60" spans="1:13" s="162" customFormat="1" ht="22.5" customHeight="1">
      <c r="A60" s="128" t="s">
        <v>150</v>
      </c>
      <c r="B60" s="128" t="s">
        <v>148</v>
      </c>
      <c r="C60" s="129" t="s">
        <v>148</v>
      </c>
      <c r="D60" s="130" t="s">
        <v>190</v>
      </c>
      <c r="E60" s="128" t="s">
        <v>288</v>
      </c>
      <c r="F60" s="131">
        <f t="shared" si="3"/>
        <v>259413</v>
      </c>
      <c r="G60" s="132">
        <f t="shared" si="4"/>
        <v>259413</v>
      </c>
      <c r="H60" s="164">
        <v>259413</v>
      </c>
      <c r="I60" s="131">
        <v>0</v>
      </c>
      <c r="J60" s="132">
        <v>0</v>
      </c>
      <c r="K60" s="164">
        <f t="shared" si="5"/>
        <v>0</v>
      </c>
      <c r="L60" s="133">
        <v>0</v>
      </c>
      <c r="M60" s="131">
        <v>0</v>
      </c>
    </row>
    <row r="61" spans="1:13" s="162" customFormat="1" ht="22.5" customHeight="1">
      <c r="A61" s="128" t="s">
        <v>139</v>
      </c>
      <c r="B61" s="128" t="s">
        <v>147</v>
      </c>
      <c r="C61" s="129" t="s">
        <v>148</v>
      </c>
      <c r="D61" s="130" t="s">
        <v>190</v>
      </c>
      <c r="E61" s="128" t="s">
        <v>149</v>
      </c>
      <c r="F61" s="131">
        <f t="shared" si="3"/>
        <v>4965666</v>
      </c>
      <c r="G61" s="132">
        <f t="shared" si="4"/>
        <v>3035666</v>
      </c>
      <c r="H61" s="164">
        <v>2805574</v>
      </c>
      <c r="I61" s="164">
        <v>230092</v>
      </c>
      <c r="J61" s="132">
        <v>0</v>
      </c>
      <c r="K61" s="164">
        <f t="shared" si="5"/>
        <v>1930000</v>
      </c>
      <c r="L61" s="133"/>
      <c r="M61" s="164">
        <v>1930000</v>
      </c>
    </row>
    <row r="62" spans="1:13" s="162" customFormat="1" ht="22.5" customHeight="1">
      <c r="A62" s="128"/>
      <c r="B62" s="128"/>
      <c r="C62" s="129"/>
      <c r="D62" s="130" t="s">
        <v>191</v>
      </c>
      <c r="E62" s="128" t="s">
        <v>192</v>
      </c>
      <c r="F62" s="131">
        <f t="shared" si="3"/>
        <v>236527</v>
      </c>
      <c r="G62" s="132">
        <f t="shared" si="4"/>
        <v>236527</v>
      </c>
      <c r="H62" s="133">
        <f>SUM(H63:H64)</f>
        <v>1360</v>
      </c>
      <c r="I62" s="131">
        <f>SUM(I63:I64)</f>
        <v>0</v>
      </c>
      <c r="J62" s="132">
        <f>SUM(J63:J64)</f>
        <v>235167</v>
      </c>
      <c r="K62" s="164">
        <f t="shared" si="5"/>
        <v>0</v>
      </c>
      <c r="L62" s="133">
        <f>SUM(L63:L64)</f>
        <v>0</v>
      </c>
      <c r="M62" s="131">
        <f>SUM(M63:M64)</f>
        <v>0</v>
      </c>
    </row>
    <row r="63" spans="1:13" s="162" customFormat="1" ht="22.5" customHeight="1">
      <c r="A63" s="128" t="s">
        <v>150</v>
      </c>
      <c r="B63" s="128" t="s">
        <v>148</v>
      </c>
      <c r="C63" s="129" t="s">
        <v>147</v>
      </c>
      <c r="D63" s="130" t="s">
        <v>194</v>
      </c>
      <c r="E63" s="128" t="s">
        <v>166</v>
      </c>
      <c r="F63" s="131">
        <f t="shared" si="3"/>
        <v>235167</v>
      </c>
      <c r="G63" s="132">
        <f t="shared" si="4"/>
        <v>235167</v>
      </c>
      <c r="H63" s="133">
        <v>0</v>
      </c>
      <c r="I63" s="131">
        <v>0</v>
      </c>
      <c r="J63" s="164">
        <v>235167</v>
      </c>
      <c r="K63" s="164">
        <f t="shared" si="5"/>
        <v>0</v>
      </c>
      <c r="L63" s="133">
        <v>0</v>
      </c>
      <c r="M63" s="131">
        <v>0</v>
      </c>
    </row>
    <row r="64" spans="1:13" s="162" customFormat="1" ht="22.5" customHeight="1">
      <c r="A64" s="128" t="s">
        <v>155</v>
      </c>
      <c r="B64" s="128" t="s">
        <v>156</v>
      </c>
      <c r="C64" s="129" t="s">
        <v>158</v>
      </c>
      <c r="D64" s="130" t="s">
        <v>194</v>
      </c>
      <c r="E64" s="128" t="s">
        <v>159</v>
      </c>
      <c r="F64" s="131">
        <f t="shared" si="3"/>
        <v>1360</v>
      </c>
      <c r="G64" s="132">
        <f t="shared" si="4"/>
        <v>1360</v>
      </c>
      <c r="H64" s="164">
        <v>1360</v>
      </c>
      <c r="I64" s="131">
        <v>0</v>
      </c>
      <c r="J64" s="132">
        <v>0</v>
      </c>
      <c r="K64" s="164">
        <f t="shared" si="5"/>
        <v>0</v>
      </c>
      <c r="L64" s="133">
        <v>0</v>
      </c>
      <c r="M64" s="131">
        <v>0</v>
      </c>
    </row>
    <row r="65" spans="1:13" s="162" customFormat="1" ht="22.5" customHeight="1">
      <c r="A65" s="128"/>
      <c r="B65" s="128"/>
      <c r="C65" s="129"/>
      <c r="D65" s="130" t="s">
        <v>195</v>
      </c>
      <c r="E65" s="128" t="s">
        <v>196</v>
      </c>
      <c r="F65" s="131">
        <f t="shared" si="3"/>
        <v>920406</v>
      </c>
      <c r="G65" s="132">
        <f t="shared" si="4"/>
        <v>898706</v>
      </c>
      <c r="H65" s="133">
        <f>SUM(H66:H72)</f>
        <v>842724</v>
      </c>
      <c r="I65" s="131">
        <f>SUM(I66:I72)</f>
        <v>55982</v>
      </c>
      <c r="J65" s="132">
        <f>SUM(J66:J72)</f>
        <v>0</v>
      </c>
      <c r="K65" s="164">
        <f t="shared" si="5"/>
        <v>21700</v>
      </c>
      <c r="L65" s="133">
        <f>SUM(L66:L72)</f>
        <v>21700</v>
      </c>
      <c r="M65" s="131">
        <f>SUM(M66:M72)</f>
        <v>0</v>
      </c>
    </row>
    <row r="66" spans="1:13" s="162" customFormat="1" ht="22.5" customHeight="1">
      <c r="A66" s="128" t="s">
        <v>150</v>
      </c>
      <c r="B66" s="128" t="s">
        <v>153</v>
      </c>
      <c r="C66" s="129" t="s">
        <v>140</v>
      </c>
      <c r="D66" s="130" t="s">
        <v>197</v>
      </c>
      <c r="E66" s="128" t="s">
        <v>154</v>
      </c>
      <c r="F66" s="131">
        <f>G66+K66</f>
        <v>4370</v>
      </c>
      <c r="G66" s="132">
        <f>SUM(H66:J66)</f>
        <v>4370</v>
      </c>
      <c r="H66" s="164">
        <v>4370</v>
      </c>
      <c r="I66" s="131">
        <v>0</v>
      </c>
      <c r="J66" s="132">
        <v>0</v>
      </c>
      <c r="K66" s="164">
        <f>SUM(L66:M66)</f>
        <v>0</v>
      </c>
      <c r="L66" s="133">
        <v>0</v>
      </c>
      <c r="M66" s="131">
        <v>0</v>
      </c>
    </row>
    <row r="67" spans="1:13" s="162" customFormat="1" ht="22.5" customHeight="1">
      <c r="A67" s="128" t="s">
        <v>160</v>
      </c>
      <c r="B67" s="128" t="s">
        <v>147</v>
      </c>
      <c r="C67" s="129" t="s">
        <v>140</v>
      </c>
      <c r="D67" s="130" t="s">
        <v>197</v>
      </c>
      <c r="E67" s="128" t="s">
        <v>161</v>
      </c>
      <c r="F67" s="131">
        <f>G67+K67</f>
        <v>47680</v>
      </c>
      <c r="G67" s="132">
        <f>SUM(H67:J67)</f>
        <v>47680</v>
      </c>
      <c r="H67" s="164">
        <v>47680</v>
      </c>
      <c r="I67" s="131">
        <v>0</v>
      </c>
      <c r="J67" s="132">
        <v>0</v>
      </c>
      <c r="K67" s="164">
        <f>SUM(L67:M67)</f>
        <v>0</v>
      </c>
      <c r="L67" s="133">
        <v>0</v>
      </c>
      <c r="M67" s="131">
        <v>0</v>
      </c>
    </row>
    <row r="68" spans="1:13" s="162" customFormat="1" ht="22.5" customHeight="1">
      <c r="A68" s="128" t="s">
        <v>155</v>
      </c>
      <c r="B68" s="128" t="s">
        <v>156</v>
      </c>
      <c r="C68" s="129" t="s">
        <v>147</v>
      </c>
      <c r="D68" s="130" t="s">
        <v>197</v>
      </c>
      <c r="E68" s="128" t="s">
        <v>172</v>
      </c>
      <c r="F68" s="131">
        <f t="shared" si="3"/>
        <v>25826</v>
      </c>
      <c r="G68" s="132">
        <f t="shared" si="4"/>
        <v>25826</v>
      </c>
      <c r="H68" s="164">
        <v>25826</v>
      </c>
      <c r="I68" s="131">
        <v>0</v>
      </c>
      <c r="J68" s="132">
        <v>0</v>
      </c>
      <c r="K68" s="164">
        <f t="shared" si="5"/>
        <v>0</v>
      </c>
      <c r="L68" s="133">
        <v>0</v>
      </c>
      <c r="M68" s="131">
        <v>0</v>
      </c>
    </row>
    <row r="69" spans="1:13" s="162" customFormat="1" ht="22.5" customHeight="1">
      <c r="A69" s="128" t="s">
        <v>139</v>
      </c>
      <c r="B69" s="128" t="s">
        <v>140</v>
      </c>
      <c r="C69" s="129" t="s">
        <v>147</v>
      </c>
      <c r="D69" s="130" t="s">
        <v>197</v>
      </c>
      <c r="E69" s="128" t="s">
        <v>198</v>
      </c>
      <c r="F69" s="131">
        <f t="shared" si="3"/>
        <v>21700</v>
      </c>
      <c r="G69" s="132">
        <f t="shared" si="4"/>
        <v>0</v>
      </c>
      <c r="H69" s="133">
        <v>0</v>
      </c>
      <c r="I69" s="131">
        <v>0</v>
      </c>
      <c r="J69" s="132">
        <v>0</v>
      </c>
      <c r="K69" s="164">
        <f t="shared" si="5"/>
        <v>21700</v>
      </c>
      <c r="L69" s="133">
        <v>21700</v>
      </c>
      <c r="M69" s="131">
        <v>0</v>
      </c>
    </row>
    <row r="70" spans="1:13" s="162" customFormat="1" ht="22.5" customHeight="1">
      <c r="A70" s="128" t="s">
        <v>155</v>
      </c>
      <c r="B70" s="128" t="s">
        <v>156</v>
      </c>
      <c r="C70" s="129" t="s">
        <v>158</v>
      </c>
      <c r="D70" s="130" t="s">
        <v>197</v>
      </c>
      <c r="E70" s="128" t="s">
        <v>159</v>
      </c>
      <c r="F70" s="131">
        <f t="shared" si="3"/>
        <v>17083</v>
      </c>
      <c r="G70" s="132">
        <f t="shared" si="4"/>
        <v>17083</v>
      </c>
      <c r="H70" s="164">
        <v>17083</v>
      </c>
      <c r="I70" s="131">
        <v>0</v>
      </c>
      <c r="J70" s="132">
        <v>0</v>
      </c>
      <c r="K70" s="164">
        <f t="shared" si="5"/>
        <v>0</v>
      </c>
      <c r="L70" s="133">
        <v>0</v>
      </c>
      <c r="M70" s="131">
        <v>0</v>
      </c>
    </row>
    <row r="71" spans="1:13" s="162" customFormat="1" ht="22.5" customHeight="1">
      <c r="A71" s="128" t="s">
        <v>150</v>
      </c>
      <c r="B71" s="128" t="s">
        <v>148</v>
      </c>
      <c r="C71" s="129" t="s">
        <v>148</v>
      </c>
      <c r="D71" s="130" t="s">
        <v>197</v>
      </c>
      <c r="E71" s="128" t="s">
        <v>288</v>
      </c>
      <c r="F71" s="131">
        <f aca="true" t="shared" si="10" ref="F71:F80">G71+K71</f>
        <v>63573</v>
      </c>
      <c r="G71" s="132">
        <f aca="true" t="shared" si="11" ref="G71:G80">SUM(H71:J71)</f>
        <v>63573</v>
      </c>
      <c r="H71" s="164">
        <v>63573</v>
      </c>
      <c r="I71" s="131">
        <v>0</v>
      </c>
      <c r="J71" s="132">
        <v>0</v>
      </c>
      <c r="K71" s="164">
        <f aca="true" t="shared" si="12" ref="K71:K80">SUM(L71:M71)</f>
        <v>0</v>
      </c>
      <c r="L71" s="133">
        <v>0</v>
      </c>
      <c r="M71" s="131">
        <v>0</v>
      </c>
    </row>
    <row r="72" spans="1:13" s="162" customFormat="1" ht="22.5" customHeight="1">
      <c r="A72" s="128" t="s">
        <v>139</v>
      </c>
      <c r="B72" s="128" t="s">
        <v>140</v>
      </c>
      <c r="C72" s="129" t="s">
        <v>145</v>
      </c>
      <c r="D72" s="130" t="s">
        <v>197</v>
      </c>
      <c r="E72" s="128" t="s">
        <v>146</v>
      </c>
      <c r="F72" s="131">
        <f t="shared" si="10"/>
        <v>740174</v>
      </c>
      <c r="G72" s="132">
        <f t="shared" si="11"/>
        <v>740174</v>
      </c>
      <c r="H72" s="164">
        <v>684192</v>
      </c>
      <c r="I72" s="164">
        <v>55982</v>
      </c>
      <c r="J72" s="132">
        <v>0</v>
      </c>
      <c r="K72" s="164">
        <f t="shared" si="12"/>
        <v>0</v>
      </c>
      <c r="L72" s="133">
        <v>0</v>
      </c>
      <c r="M72" s="131">
        <v>0</v>
      </c>
    </row>
    <row r="73" spans="1:13" s="162" customFormat="1" ht="22.5" customHeight="1">
      <c r="A73" s="128"/>
      <c r="B73" s="128"/>
      <c r="C73" s="129"/>
      <c r="D73" s="130" t="s">
        <v>199</v>
      </c>
      <c r="E73" s="128" t="s">
        <v>200</v>
      </c>
      <c r="F73" s="131">
        <f t="shared" si="10"/>
        <v>563761</v>
      </c>
      <c r="G73" s="132">
        <f t="shared" si="11"/>
        <v>463761</v>
      </c>
      <c r="H73" s="133">
        <f>SUM(H74:H80)</f>
        <v>408783</v>
      </c>
      <c r="I73" s="131">
        <f>SUM(I74:I80)</f>
        <v>30488</v>
      </c>
      <c r="J73" s="132">
        <f>SUM(J74:J80)</f>
        <v>24490</v>
      </c>
      <c r="K73" s="164">
        <f t="shared" si="12"/>
        <v>100000</v>
      </c>
      <c r="L73" s="133">
        <f>SUM(L74:L80)</f>
        <v>100000</v>
      </c>
      <c r="M73" s="131">
        <f>SUM(M74:M80)</f>
        <v>0</v>
      </c>
    </row>
    <row r="74" spans="1:13" s="162" customFormat="1" ht="22.5" customHeight="1">
      <c r="A74" s="128" t="s">
        <v>150</v>
      </c>
      <c r="B74" s="128" t="s">
        <v>153</v>
      </c>
      <c r="C74" s="129" t="s">
        <v>140</v>
      </c>
      <c r="D74" s="130" t="s">
        <v>201</v>
      </c>
      <c r="E74" s="128" t="s">
        <v>154</v>
      </c>
      <c r="F74" s="131">
        <f>G74+K74</f>
        <v>2002</v>
      </c>
      <c r="G74" s="132">
        <f>SUM(H74:J74)</f>
        <v>2002</v>
      </c>
      <c r="H74" s="164">
        <v>2002</v>
      </c>
      <c r="I74" s="131">
        <v>0</v>
      </c>
      <c r="J74" s="132">
        <v>0</v>
      </c>
      <c r="K74" s="164">
        <f>SUM(L74:M74)</f>
        <v>0</v>
      </c>
      <c r="L74" s="133">
        <v>0</v>
      </c>
      <c r="M74" s="131">
        <v>0</v>
      </c>
    </row>
    <row r="75" spans="1:13" s="162" customFormat="1" ht="22.5" customHeight="1">
      <c r="A75" s="128" t="s">
        <v>160</v>
      </c>
      <c r="B75" s="128" t="s">
        <v>147</v>
      </c>
      <c r="C75" s="129" t="s">
        <v>140</v>
      </c>
      <c r="D75" s="130" t="s">
        <v>201</v>
      </c>
      <c r="E75" s="128" t="s">
        <v>161</v>
      </c>
      <c r="F75" s="131">
        <f>G75+K75</f>
        <v>21842</v>
      </c>
      <c r="G75" s="132">
        <f>SUM(H75:J75)</f>
        <v>21842</v>
      </c>
      <c r="H75" s="164">
        <v>21842</v>
      </c>
      <c r="I75" s="131">
        <v>0</v>
      </c>
      <c r="J75" s="132">
        <v>0</v>
      </c>
      <c r="K75" s="164">
        <f>SUM(L75:M75)</f>
        <v>0</v>
      </c>
      <c r="L75" s="133">
        <v>0</v>
      </c>
      <c r="M75" s="131">
        <v>0</v>
      </c>
    </row>
    <row r="76" spans="1:13" s="162" customFormat="1" ht="22.5" customHeight="1">
      <c r="A76" s="128" t="s">
        <v>155</v>
      </c>
      <c r="B76" s="128" t="s">
        <v>156</v>
      </c>
      <c r="C76" s="129" t="s">
        <v>147</v>
      </c>
      <c r="D76" s="130" t="s">
        <v>201</v>
      </c>
      <c r="E76" s="128" t="s">
        <v>172</v>
      </c>
      <c r="F76" s="131">
        <f t="shared" si="10"/>
        <v>11831</v>
      </c>
      <c r="G76" s="132">
        <f t="shared" si="11"/>
        <v>11831</v>
      </c>
      <c r="H76" s="164">
        <v>11831</v>
      </c>
      <c r="I76" s="131">
        <v>0</v>
      </c>
      <c r="J76" s="132">
        <v>0</v>
      </c>
      <c r="K76" s="164">
        <f t="shared" si="12"/>
        <v>0</v>
      </c>
      <c r="L76" s="133">
        <v>0</v>
      </c>
      <c r="M76" s="131">
        <v>0</v>
      </c>
    </row>
    <row r="77" spans="1:13" s="162" customFormat="1" ht="22.5" customHeight="1">
      <c r="A77" s="128" t="s">
        <v>150</v>
      </c>
      <c r="B77" s="128" t="s">
        <v>148</v>
      </c>
      <c r="C77" s="129" t="s">
        <v>147</v>
      </c>
      <c r="D77" s="130" t="s">
        <v>201</v>
      </c>
      <c r="E77" s="128" t="s">
        <v>166</v>
      </c>
      <c r="F77" s="131">
        <f t="shared" si="10"/>
        <v>24490</v>
      </c>
      <c r="G77" s="132">
        <f t="shared" si="11"/>
        <v>24490</v>
      </c>
      <c r="H77" s="133">
        <v>0</v>
      </c>
      <c r="I77" s="131">
        <v>0</v>
      </c>
      <c r="J77" s="164">
        <v>24490</v>
      </c>
      <c r="K77" s="164">
        <f t="shared" si="12"/>
        <v>0</v>
      </c>
      <c r="L77" s="133">
        <v>0</v>
      </c>
      <c r="M77" s="131">
        <v>0</v>
      </c>
    </row>
    <row r="78" spans="1:13" s="162" customFormat="1" ht="22.5" customHeight="1">
      <c r="A78" s="128" t="s">
        <v>155</v>
      </c>
      <c r="B78" s="128" t="s">
        <v>156</v>
      </c>
      <c r="C78" s="129" t="s">
        <v>158</v>
      </c>
      <c r="D78" s="130" t="s">
        <v>201</v>
      </c>
      <c r="E78" s="128" t="s">
        <v>159</v>
      </c>
      <c r="F78" s="131">
        <f t="shared" si="10"/>
        <v>7961</v>
      </c>
      <c r="G78" s="132">
        <f t="shared" si="11"/>
        <v>7961</v>
      </c>
      <c r="H78" s="164">
        <v>7961</v>
      </c>
      <c r="I78" s="131">
        <v>0</v>
      </c>
      <c r="J78" s="132">
        <v>0</v>
      </c>
      <c r="K78" s="164">
        <f t="shared" si="12"/>
        <v>0</v>
      </c>
      <c r="L78" s="133">
        <v>0</v>
      </c>
      <c r="M78" s="131">
        <v>0</v>
      </c>
    </row>
    <row r="79" spans="1:13" s="162" customFormat="1" ht="22.5" customHeight="1">
      <c r="A79" s="128" t="s">
        <v>150</v>
      </c>
      <c r="B79" s="128" t="s">
        <v>148</v>
      </c>
      <c r="C79" s="129" t="s">
        <v>148</v>
      </c>
      <c r="D79" s="130" t="s">
        <v>201</v>
      </c>
      <c r="E79" s="128" t="s">
        <v>288</v>
      </c>
      <c r="F79" s="131">
        <f t="shared" si="10"/>
        <v>29122</v>
      </c>
      <c r="G79" s="132">
        <f t="shared" si="11"/>
        <v>29122</v>
      </c>
      <c r="H79" s="164">
        <v>29122</v>
      </c>
      <c r="I79" s="131">
        <v>0</v>
      </c>
      <c r="J79" s="132">
        <v>0</v>
      </c>
      <c r="K79" s="164">
        <f t="shared" si="12"/>
        <v>0</v>
      </c>
      <c r="L79" s="133">
        <v>0</v>
      </c>
      <c r="M79" s="131">
        <v>0</v>
      </c>
    </row>
    <row r="80" spans="1:13" s="162" customFormat="1" ht="22.5" customHeight="1">
      <c r="A80" s="128" t="s">
        <v>139</v>
      </c>
      <c r="B80" s="128" t="s">
        <v>140</v>
      </c>
      <c r="C80" s="129" t="s">
        <v>143</v>
      </c>
      <c r="D80" s="130" t="s">
        <v>201</v>
      </c>
      <c r="E80" s="128" t="s">
        <v>144</v>
      </c>
      <c r="F80" s="131">
        <f t="shared" si="10"/>
        <v>466513</v>
      </c>
      <c r="G80" s="132">
        <f t="shared" si="11"/>
        <v>366513</v>
      </c>
      <c r="H80" s="164">
        <v>336025</v>
      </c>
      <c r="I80" s="164">
        <v>30488</v>
      </c>
      <c r="J80" s="132">
        <v>0</v>
      </c>
      <c r="K80" s="164">
        <f t="shared" si="12"/>
        <v>100000</v>
      </c>
      <c r="L80" s="164">
        <v>100000</v>
      </c>
      <c r="M80" s="131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rintOptions horizontalCentered="1"/>
  <pageMargins left="0.5905511811023623" right="0.5905511811023623" top="0.3937007874015748" bottom="0.3937007874015748" header="0.1968503937007874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Zeros="0" zoomScalePageLayoutView="0" workbookViewId="0" topLeftCell="A1">
      <selection activeCell="G12" sqref="G12"/>
    </sheetView>
  </sheetViews>
  <sheetFormatPr defaultColWidth="6.875" defaultRowHeight="14.25"/>
  <cols>
    <col min="1" max="1" width="33.50390625" style="67" customWidth="1"/>
    <col min="2" max="2" width="14.25390625" style="67" customWidth="1"/>
    <col min="3" max="3" width="26.375" style="67" customWidth="1"/>
    <col min="4" max="4" width="14.50390625" style="67" customWidth="1"/>
    <col min="5" max="5" width="11.625" style="67" customWidth="1"/>
    <col min="6" max="6" width="12.75390625" style="67" customWidth="1"/>
    <col min="7" max="9" width="14.75390625" style="67" customWidth="1"/>
    <col min="10" max="10" width="10.75390625" style="67" customWidth="1"/>
    <col min="11" max="11" width="14.25390625" style="67" customWidth="1"/>
    <col min="12" max="16384" width="6.875" style="67" customWidth="1"/>
  </cols>
  <sheetData>
    <row r="1" ht="12" customHeight="1">
      <c r="K1" s="55" t="s">
        <v>59</v>
      </c>
    </row>
    <row r="2" spans="1:10" ht="24.75" customHeight="1">
      <c r="A2" s="68"/>
      <c r="B2" s="69"/>
      <c r="C2" s="69"/>
      <c r="D2" s="70"/>
      <c r="E2" s="71"/>
      <c r="F2" s="71"/>
      <c r="G2" s="71"/>
      <c r="H2" s="71"/>
      <c r="I2" s="71"/>
      <c r="J2" s="71"/>
    </row>
    <row r="3" spans="1:10" ht="24.75" customHeight="1">
      <c r="A3" s="242" t="s">
        <v>307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1" ht="24.75" customHeight="1">
      <c r="A4" s="251" t="s">
        <v>332</v>
      </c>
      <c r="B4" s="252"/>
      <c r="C4" s="252"/>
      <c r="D4" s="252"/>
      <c r="E4" s="252"/>
      <c r="F4" s="252"/>
      <c r="G4" s="252"/>
      <c r="H4" s="252"/>
      <c r="I4" s="252"/>
      <c r="J4" s="252"/>
      <c r="K4" s="58" t="s">
        <v>51</v>
      </c>
    </row>
    <row r="5" spans="1:11" ht="24.75" customHeight="1">
      <c r="A5" s="72" t="s">
        <v>2</v>
      </c>
      <c r="B5" s="73"/>
      <c r="C5" s="249" t="s">
        <v>3</v>
      </c>
      <c r="D5" s="249"/>
      <c r="E5" s="249"/>
      <c r="F5" s="249"/>
      <c r="G5" s="249"/>
      <c r="H5" s="249"/>
      <c r="I5" s="249"/>
      <c r="J5" s="249"/>
      <c r="K5" s="249"/>
    </row>
    <row r="6" spans="1:13" ht="24.75" customHeight="1">
      <c r="A6" s="243" t="s">
        <v>4</v>
      </c>
      <c r="B6" s="243" t="s">
        <v>5</v>
      </c>
      <c r="C6" s="248" t="s">
        <v>6</v>
      </c>
      <c r="D6" s="250" t="s">
        <v>396</v>
      </c>
      <c r="E6" s="250"/>
      <c r="F6" s="250"/>
      <c r="G6" s="250"/>
      <c r="H6" s="250"/>
      <c r="I6" s="250"/>
      <c r="J6" s="250"/>
      <c r="K6" s="250"/>
      <c r="L6" s="74"/>
      <c r="M6" s="74"/>
    </row>
    <row r="7" spans="1:13" ht="24.75" customHeight="1">
      <c r="A7" s="244"/>
      <c r="B7" s="244"/>
      <c r="C7" s="244"/>
      <c r="D7" s="246" t="s">
        <v>7</v>
      </c>
      <c r="E7" s="241" t="s">
        <v>60</v>
      </c>
      <c r="F7" s="241"/>
      <c r="G7" s="241"/>
      <c r="H7" s="241"/>
      <c r="I7" s="241"/>
      <c r="J7" s="241"/>
      <c r="K7" s="239" t="s">
        <v>61</v>
      </c>
      <c r="L7" s="74"/>
      <c r="M7" s="74"/>
    </row>
    <row r="8" spans="1:14" ht="24.75" customHeight="1">
      <c r="A8" s="245"/>
      <c r="B8" s="244"/>
      <c r="C8" s="245"/>
      <c r="D8" s="247"/>
      <c r="E8" s="75" t="s">
        <v>10</v>
      </c>
      <c r="F8" s="75" t="s">
        <v>11</v>
      </c>
      <c r="G8" s="76" t="s">
        <v>62</v>
      </c>
      <c r="H8" s="75" t="s">
        <v>63</v>
      </c>
      <c r="I8" s="76" t="s">
        <v>64</v>
      </c>
      <c r="J8" s="75" t="s">
        <v>65</v>
      </c>
      <c r="K8" s="240"/>
      <c r="L8" s="74"/>
      <c r="M8" s="74"/>
      <c r="N8" s="74"/>
    </row>
    <row r="9" spans="1:11" s="74" customFormat="1" ht="24.75" customHeight="1">
      <c r="A9" s="77" t="s">
        <v>66</v>
      </c>
      <c r="B9" s="149">
        <v>45070562</v>
      </c>
      <c r="C9" s="78" t="s">
        <v>113</v>
      </c>
      <c r="D9" s="8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7">
        <v>0</v>
      </c>
    </row>
    <row r="10" spans="1:11" s="74" customFormat="1" ht="24.75" customHeight="1">
      <c r="A10" s="79" t="s">
        <v>13</v>
      </c>
      <c r="B10" s="149">
        <v>44167962</v>
      </c>
      <c r="C10" s="17" t="s">
        <v>114</v>
      </c>
      <c r="D10" s="8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7">
        <v>0</v>
      </c>
    </row>
    <row r="11" spans="1:11" s="74" customFormat="1" ht="24.75" customHeight="1">
      <c r="A11" s="138" t="s">
        <v>67</v>
      </c>
      <c r="B11" s="149">
        <v>600</v>
      </c>
      <c r="C11" s="18" t="s">
        <v>115</v>
      </c>
      <c r="D11" s="8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7">
        <v>0</v>
      </c>
    </row>
    <row r="12" spans="1:11" s="74" customFormat="1" ht="24.75" customHeight="1">
      <c r="A12" s="79" t="s">
        <v>68</v>
      </c>
      <c r="B12" s="114"/>
      <c r="C12" s="18" t="s">
        <v>116</v>
      </c>
      <c r="D12" s="8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7">
        <v>0</v>
      </c>
    </row>
    <row r="13" spans="1:11" s="74" customFormat="1" ht="24.75" customHeight="1">
      <c r="A13" s="80" t="s">
        <v>69</v>
      </c>
      <c r="B13" s="149">
        <v>902000</v>
      </c>
      <c r="C13" s="18" t="s">
        <v>117</v>
      </c>
      <c r="D13" s="8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7">
        <v>0</v>
      </c>
    </row>
    <row r="14" spans="1:11" s="74" customFormat="1" ht="24.75" customHeight="1">
      <c r="A14" s="80" t="s">
        <v>70</v>
      </c>
      <c r="B14" s="135">
        <v>0</v>
      </c>
      <c r="C14" s="18" t="s">
        <v>118</v>
      </c>
      <c r="D14" s="8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7">
        <v>0</v>
      </c>
    </row>
    <row r="15" spans="1:11" s="74" customFormat="1" ht="24.75" customHeight="1">
      <c r="A15" s="77" t="s">
        <v>71</v>
      </c>
      <c r="B15" s="86">
        <v>0</v>
      </c>
      <c r="C15" s="20" t="s">
        <v>119</v>
      </c>
      <c r="D15" s="86">
        <f>E15+K15</f>
        <v>36069510</v>
      </c>
      <c r="E15" s="136">
        <f>SUM(F15:J15)</f>
        <v>36069510</v>
      </c>
      <c r="F15" s="163">
        <v>35167510</v>
      </c>
      <c r="G15" s="136">
        <v>0</v>
      </c>
      <c r="H15" s="136">
        <v>0</v>
      </c>
      <c r="I15" s="163">
        <v>902000</v>
      </c>
      <c r="J15" s="136">
        <v>0</v>
      </c>
      <c r="K15" s="137">
        <v>0</v>
      </c>
    </row>
    <row r="16" spans="1:11" s="74" customFormat="1" ht="24.75" customHeight="1">
      <c r="A16" s="77"/>
      <c r="B16" s="81"/>
      <c r="C16" s="77" t="s">
        <v>120</v>
      </c>
      <c r="D16" s="86">
        <f>E16+K16</f>
        <v>5568252</v>
      </c>
      <c r="E16" s="136">
        <f>SUM(F16:J16)</f>
        <v>5568252</v>
      </c>
      <c r="F16" s="163">
        <v>5567652</v>
      </c>
      <c r="G16" s="163">
        <v>600</v>
      </c>
      <c r="H16" s="84">
        <v>0</v>
      </c>
      <c r="I16" s="86">
        <v>0</v>
      </c>
      <c r="J16" s="84">
        <v>0</v>
      </c>
      <c r="K16" s="137">
        <v>0</v>
      </c>
    </row>
    <row r="17" spans="1:11" s="74" customFormat="1" ht="24.75" customHeight="1">
      <c r="A17" s="77"/>
      <c r="B17" s="82"/>
      <c r="C17" s="77" t="s">
        <v>121</v>
      </c>
      <c r="D17" s="86">
        <f>E17+K17</f>
        <v>1991684</v>
      </c>
      <c r="E17" s="136">
        <f>SUM(F17:J17)</f>
        <v>1991684</v>
      </c>
      <c r="F17" s="163">
        <v>1991684</v>
      </c>
      <c r="G17" s="84">
        <v>0</v>
      </c>
      <c r="H17" s="84">
        <v>0</v>
      </c>
      <c r="I17" s="84">
        <v>0</v>
      </c>
      <c r="J17" s="84">
        <v>0</v>
      </c>
      <c r="K17" s="137">
        <v>0</v>
      </c>
    </row>
    <row r="18" spans="1:11" s="74" customFormat="1" ht="24.75" customHeight="1">
      <c r="A18" s="77"/>
      <c r="B18" s="83"/>
      <c r="C18" s="77" t="s">
        <v>122</v>
      </c>
      <c r="D18" s="86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137">
        <v>0</v>
      </c>
    </row>
    <row r="19" spans="1:11" s="74" customFormat="1" ht="24.75" customHeight="1">
      <c r="A19" s="77"/>
      <c r="B19" s="83"/>
      <c r="C19" s="77" t="s">
        <v>123</v>
      </c>
      <c r="D19" s="86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137">
        <v>0</v>
      </c>
    </row>
    <row r="20" spans="1:11" s="74" customFormat="1" ht="24.75" customHeight="1">
      <c r="A20" s="77"/>
      <c r="B20" s="83"/>
      <c r="C20" s="77" t="s">
        <v>124</v>
      </c>
      <c r="D20" s="86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137">
        <v>0</v>
      </c>
    </row>
    <row r="21" spans="1:11" s="74" customFormat="1" ht="24.75" customHeight="1">
      <c r="A21" s="77"/>
      <c r="B21" s="83"/>
      <c r="C21" s="77" t="s">
        <v>125</v>
      </c>
      <c r="D21" s="86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137">
        <v>0</v>
      </c>
    </row>
    <row r="22" spans="1:11" s="74" customFormat="1" ht="24.75" customHeight="1">
      <c r="A22" s="77"/>
      <c r="B22" s="83"/>
      <c r="C22" s="77" t="s">
        <v>133</v>
      </c>
      <c r="D22" s="86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137">
        <v>0</v>
      </c>
    </row>
    <row r="23" spans="1:11" s="74" customFormat="1" ht="24.75" customHeight="1">
      <c r="A23" s="77"/>
      <c r="B23" s="83"/>
      <c r="C23" s="77" t="s">
        <v>126</v>
      </c>
      <c r="D23" s="86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137">
        <v>0</v>
      </c>
    </row>
    <row r="24" spans="1:11" s="74" customFormat="1" ht="24.75" customHeight="1">
      <c r="A24" s="77"/>
      <c r="B24" s="83"/>
      <c r="C24" s="77" t="s">
        <v>127</v>
      </c>
      <c r="D24" s="86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137">
        <v>0</v>
      </c>
    </row>
    <row r="25" spans="1:11" s="74" customFormat="1" ht="24.75" customHeight="1">
      <c r="A25" s="77"/>
      <c r="B25" s="83"/>
      <c r="C25" s="77" t="s">
        <v>128</v>
      </c>
      <c r="D25" s="86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137">
        <v>0</v>
      </c>
    </row>
    <row r="26" spans="1:11" s="74" customFormat="1" ht="24.75" customHeight="1">
      <c r="A26" s="77"/>
      <c r="B26" s="83"/>
      <c r="C26" s="77" t="s">
        <v>129</v>
      </c>
      <c r="D26" s="86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137">
        <v>0</v>
      </c>
    </row>
    <row r="27" spans="1:11" s="74" customFormat="1" ht="24.75" customHeight="1">
      <c r="A27" s="77"/>
      <c r="B27" s="83"/>
      <c r="C27" s="77" t="s">
        <v>130</v>
      </c>
      <c r="D27" s="86">
        <f>E27+K27</f>
        <v>1441116</v>
      </c>
      <c r="E27" s="136">
        <f>SUM(F27:J27)</f>
        <v>1441116</v>
      </c>
      <c r="F27" s="163">
        <v>1441116</v>
      </c>
      <c r="G27" s="84">
        <v>0</v>
      </c>
      <c r="H27" s="84">
        <v>0</v>
      </c>
      <c r="I27" s="84">
        <v>0</v>
      </c>
      <c r="J27" s="84">
        <v>0</v>
      </c>
      <c r="K27" s="137">
        <v>0</v>
      </c>
    </row>
    <row r="28" spans="1:11" s="74" customFormat="1" ht="24.75" customHeight="1">
      <c r="A28" s="77"/>
      <c r="B28" s="83"/>
      <c r="C28" s="77" t="s">
        <v>131</v>
      </c>
      <c r="D28" s="86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137">
        <v>0</v>
      </c>
    </row>
    <row r="29" spans="1:11" s="74" customFormat="1" ht="24.75" customHeight="1">
      <c r="A29" s="77"/>
      <c r="B29" s="83"/>
      <c r="C29" s="77" t="s">
        <v>132</v>
      </c>
      <c r="D29" s="86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</row>
    <row r="30" spans="1:11" s="74" customFormat="1" ht="24.75" customHeight="1">
      <c r="A30" s="77"/>
      <c r="B30" s="83"/>
      <c r="C30" s="77" t="s">
        <v>72</v>
      </c>
      <c r="D30" s="86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137">
        <v>0</v>
      </c>
    </row>
    <row r="31" spans="1:11" s="74" customFormat="1" ht="24.75" customHeight="1">
      <c r="A31" s="77"/>
      <c r="B31" s="83"/>
      <c r="C31" s="77" t="s">
        <v>73</v>
      </c>
      <c r="D31" s="86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137">
        <v>0</v>
      </c>
    </row>
    <row r="32" spans="1:11" s="74" customFormat="1" ht="24.75" customHeight="1">
      <c r="A32" s="77"/>
      <c r="B32" s="82"/>
      <c r="C32" s="77" t="s">
        <v>74</v>
      </c>
      <c r="D32" s="86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137">
        <v>0</v>
      </c>
    </row>
    <row r="33" spans="1:11" s="74" customFormat="1" ht="24.75" customHeight="1">
      <c r="A33" s="77"/>
      <c r="B33" s="83"/>
      <c r="C33" s="77" t="s">
        <v>75</v>
      </c>
      <c r="D33" s="86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137">
        <v>0</v>
      </c>
    </row>
    <row r="34" spans="1:11" s="74" customFormat="1" ht="24.75" customHeight="1">
      <c r="A34" s="77"/>
      <c r="B34" s="83"/>
      <c r="C34" s="77" t="s">
        <v>76</v>
      </c>
      <c r="D34" s="86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137">
        <v>0</v>
      </c>
    </row>
    <row r="35" spans="1:11" s="74" customFormat="1" ht="24.75" customHeight="1">
      <c r="A35" s="77"/>
      <c r="B35" s="83"/>
      <c r="C35" s="77" t="s">
        <v>77</v>
      </c>
      <c r="D35" s="86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137">
        <v>0</v>
      </c>
    </row>
    <row r="36" spans="1:12" ht="24.75" customHeight="1">
      <c r="A36" s="77"/>
      <c r="B36" s="83"/>
      <c r="C36" s="77"/>
      <c r="D36" s="84"/>
      <c r="E36" s="81"/>
      <c r="F36" s="81"/>
      <c r="G36" s="81"/>
      <c r="H36" s="81"/>
      <c r="I36" s="81"/>
      <c r="J36" s="81"/>
      <c r="K36" s="85"/>
      <c r="L36" s="74"/>
    </row>
    <row r="37" spans="1:11" ht="24.75" customHeight="1">
      <c r="A37" s="77"/>
      <c r="B37" s="83"/>
      <c r="C37" s="77"/>
      <c r="D37" s="86"/>
      <c r="E37" s="82"/>
      <c r="F37" s="82"/>
      <c r="G37" s="82"/>
      <c r="H37" s="82"/>
      <c r="I37" s="82"/>
      <c r="J37" s="82"/>
      <c r="K37" s="85"/>
    </row>
    <row r="38" spans="1:11" s="74" customFormat="1" ht="24.75" customHeight="1">
      <c r="A38" s="87" t="s">
        <v>78</v>
      </c>
      <c r="B38" s="82">
        <v>40577443</v>
      </c>
      <c r="C38" s="88" t="s">
        <v>79</v>
      </c>
      <c r="D38" s="86">
        <f>SUM(D9:D37)</f>
        <v>45070562</v>
      </c>
      <c r="E38" s="86">
        <f aca="true" t="shared" si="0" ref="E38:K38">SUM(E9:E37)</f>
        <v>45070562</v>
      </c>
      <c r="F38" s="86">
        <f t="shared" si="0"/>
        <v>44167962</v>
      </c>
      <c r="G38" s="86">
        <f t="shared" si="0"/>
        <v>600</v>
      </c>
      <c r="H38" s="86">
        <f t="shared" si="0"/>
        <v>0</v>
      </c>
      <c r="I38" s="86">
        <f t="shared" si="0"/>
        <v>902000</v>
      </c>
      <c r="J38" s="86">
        <f t="shared" si="0"/>
        <v>0</v>
      </c>
      <c r="K38" s="86">
        <f t="shared" si="0"/>
        <v>0</v>
      </c>
    </row>
    <row r="39" spans="1:10" ht="24" customHeight="1">
      <c r="A39" s="89"/>
      <c r="B39" s="74"/>
      <c r="C39" s="74"/>
      <c r="D39" s="90"/>
      <c r="E39" s="90"/>
      <c r="F39" s="90"/>
      <c r="G39" s="90"/>
      <c r="H39" s="90"/>
      <c r="I39" s="90"/>
      <c r="J39" s="90"/>
    </row>
    <row r="40" spans="2:10" ht="11.25">
      <c r="B40" s="74"/>
      <c r="C40" s="74"/>
      <c r="E40" s="74"/>
      <c r="F40" s="74"/>
      <c r="G40" s="74"/>
      <c r="H40" s="74"/>
      <c r="I40" s="74"/>
      <c r="J40" s="74"/>
    </row>
    <row r="41" spans="2:10" ht="11.25">
      <c r="B41" s="74"/>
      <c r="C41" s="74"/>
      <c r="E41" s="74"/>
      <c r="F41" s="74"/>
      <c r="G41" s="74"/>
      <c r="H41" s="74"/>
      <c r="I41" s="74"/>
      <c r="J41" s="74"/>
    </row>
    <row r="42" spans="3:10" ht="11.25">
      <c r="C42" s="74"/>
      <c r="D42" s="74"/>
      <c r="E42" s="74"/>
      <c r="F42" s="74"/>
      <c r="G42" s="74"/>
      <c r="H42" s="74"/>
      <c r="I42" s="74"/>
      <c r="J42" s="74"/>
    </row>
    <row r="43" spans="3:10" ht="11.25">
      <c r="C43" s="74"/>
      <c r="E43" s="74"/>
      <c r="F43" s="74"/>
      <c r="G43" s="74"/>
      <c r="H43" s="74"/>
      <c r="I43" s="74"/>
      <c r="J43" s="74"/>
    </row>
    <row r="44" spans="5:10" ht="11.25">
      <c r="E44" s="74"/>
      <c r="F44" s="74"/>
      <c r="G44" s="74"/>
      <c r="H44" s="74"/>
      <c r="I44" s="74"/>
      <c r="J44" s="74"/>
    </row>
    <row r="45" spans="5:10" ht="11.25">
      <c r="E45" s="74"/>
      <c r="F45" s="74"/>
      <c r="G45" s="74"/>
      <c r="H45" s="74"/>
      <c r="I45" s="74"/>
      <c r="J45" s="74"/>
    </row>
    <row r="46" spans="5:10" ht="11.25">
      <c r="E46" s="74"/>
      <c r="F46" s="74"/>
      <c r="G46" s="74"/>
      <c r="H46" s="74"/>
      <c r="I46" s="74"/>
      <c r="J46" s="74"/>
    </row>
    <row r="47" spans="5:10" ht="11.25">
      <c r="E47" s="74"/>
      <c r="F47" s="74"/>
      <c r="G47" s="74"/>
      <c r="H47" s="74"/>
      <c r="I47" s="74"/>
      <c r="J47" s="74"/>
    </row>
    <row r="48" spans="1:10" ht="11.25">
      <c r="A48" s="74"/>
      <c r="E48" s="74"/>
      <c r="F48" s="74"/>
      <c r="G48" s="74"/>
      <c r="H48" s="74"/>
      <c r="I48" s="74"/>
      <c r="J48" s="74"/>
    </row>
    <row r="49" spans="4:10" ht="11.25">
      <c r="D49" s="74"/>
      <c r="E49" s="74"/>
      <c r="F49" s="74"/>
      <c r="G49" s="74"/>
      <c r="H49" s="74"/>
      <c r="I49" s="74"/>
      <c r="J49" s="74"/>
    </row>
    <row r="50" spans="4:10" ht="11.25">
      <c r="D50" s="74"/>
      <c r="E50" s="74"/>
      <c r="F50" s="74"/>
      <c r="G50" s="74"/>
      <c r="H50" s="74"/>
      <c r="I50" s="74"/>
      <c r="J50" s="74"/>
    </row>
    <row r="51" spans="4:10" ht="11.25">
      <c r="D51" s="74"/>
      <c r="E51" s="74"/>
      <c r="F51" s="74"/>
      <c r="G51" s="74"/>
      <c r="H51" s="74"/>
      <c r="I51" s="74"/>
      <c r="J51" s="74"/>
    </row>
    <row r="52" spans="4:10" ht="11.25">
      <c r="D52" s="74"/>
      <c r="E52" s="74"/>
      <c r="F52" s="74"/>
      <c r="G52" s="74"/>
      <c r="H52" s="74"/>
      <c r="I52" s="74"/>
      <c r="J52" s="74"/>
    </row>
    <row r="53" spans="5:10" ht="11.25">
      <c r="E53" s="74"/>
      <c r="F53" s="74"/>
      <c r="G53" s="74"/>
      <c r="H53" s="74"/>
      <c r="I53" s="74"/>
      <c r="J53" s="74"/>
    </row>
    <row r="54" spans="4:10" ht="11.25">
      <c r="D54" s="74"/>
      <c r="E54" s="74"/>
      <c r="F54" s="74"/>
      <c r="G54" s="74"/>
      <c r="H54" s="74"/>
      <c r="I54" s="74"/>
      <c r="J54" s="74"/>
    </row>
    <row r="55" spans="4:9" ht="11.25">
      <c r="D55" s="74"/>
      <c r="E55" s="74"/>
      <c r="F55" s="74"/>
      <c r="G55" s="74"/>
      <c r="H55" s="74"/>
      <c r="I55" s="74"/>
    </row>
    <row r="56" spans="4:9" ht="11.25">
      <c r="D56" s="74"/>
      <c r="E56" s="74"/>
      <c r="F56" s="74"/>
      <c r="G56" s="74"/>
      <c r="H56" s="74"/>
      <c r="I56" s="74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GridLines="0" showZeros="0" zoomScalePageLayoutView="0" workbookViewId="0" topLeftCell="A1">
      <selection activeCell="O10" sqref="O10"/>
    </sheetView>
  </sheetViews>
  <sheetFormatPr defaultColWidth="6.875" defaultRowHeight="14.25"/>
  <cols>
    <col min="1" max="1" width="3.75390625" style="96" customWidth="1"/>
    <col min="2" max="2" width="4.25390625" style="96" customWidth="1"/>
    <col min="3" max="3" width="4.125" style="96" customWidth="1"/>
    <col min="4" max="4" width="10.125" style="96" customWidth="1"/>
    <col min="5" max="5" width="24.50390625" style="96" customWidth="1"/>
    <col min="6" max="6" width="14.625" style="96" customWidth="1"/>
    <col min="7" max="7" width="13.375" style="96" customWidth="1"/>
    <col min="8" max="9" width="12.25390625" style="96" customWidth="1"/>
    <col min="10" max="10" width="10.625" style="96" customWidth="1"/>
    <col min="11" max="11" width="10.25390625" style="96" customWidth="1"/>
    <col min="12" max="12" width="12.25390625" style="154" customWidth="1"/>
    <col min="13" max="13" width="12.00390625" style="154" customWidth="1"/>
    <col min="14" max="215" width="6.875" style="96" customWidth="1"/>
    <col min="216" max="16384" width="6.875" style="96" customWidth="1"/>
  </cols>
  <sheetData>
    <row r="1" spans="1:13" ht="14.25" customHeight="1">
      <c r="A1" s="91"/>
      <c r="B1" s="91"/>
      <c r="C1" s="92"/>
      <c r="D1" s="93"/>
      <c r="E1" s="94"/>
      <c r="F1" s="95"/>
      <c r="G1" s="95"/>
      <c r="M1" s="159" t="s">
        <v>85</v>
      </c>
    </row>
    <row r="2" spans="1:13" ht="25.5" customHeight="1">
      <c r="A2" s="255" t="s">
        <v>308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24.75" customHeight="1">
      <c r="A3" s="253" t="s">
        <v>332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158" t="s">
        <v>51</v>
      </c>
    </row>
    <row r="4" spans="1:13" ht="21" customHeight="1">
      <c r="A4" s="98" t="s">
        <v>80</v>
      </c>
      <c r="B4" s="98"/>
      <c r="C4" s="98"/>
      <c r="D4" s="268" t="s">
        <v>44</v>
      </c>
      <c r="E4" s="258" t="s">
        <v>45</v>
      </c>
      <c r="F4" s="258" t="s">
        <v>81</v>
      </c>
      <c r="G4" s="100" t="s">
        <v>82</v>
      </c>
      <c r="H4" s="100"/>
      <c r="I4" s="100"/>
      <c r="J4" s="100"/>
      <c r="K4" s="256" t="s">
        <v>53</v>
      </c>
      <c r="L4" s="256"/>
      <c r="M4" s="257"/>
    </row>
    <row r="5" spans="1:13" ht="409.5" customHeight="1" hidden="1">
      <c r="A5" s="98"/>
      <c r="B5" s="98"/>
      <c r="C5" s="98"/>
      <c r="D5" s="268"/>
      <c r="E5" s="258"/>
      <c r="F5" s="258"/>
      <c r="G5" s="258" t="s">
        <v>86</v>
      </c>
      <c r="H5" s="99" t="s">
        <v>54</v>
      </c>
      <c r="I5" s="101" t="s">
        <v>83</v>
      </c>
      <c r="J5" s="101" t="s">
        <v>84</v>
      </c>
      <c r="K5" s="263" t="s">
        <v>86</v>
      </c>
      <c r="L5" s="157"/>
      <c r="M5" s="260" t="s">
        <v>87</v>
      </c>
    </row>
    <row r="6" spans="1:13" ht="18.75" customHeight="1">
      <c r="A6" s="266" t="s">
        <v>46</v>
      </c>
      <c r="B6" s="267" t="s">
        <v>47</v>
      </c>
      <c r="C6" s="267" t="s">
        <v>48</v>
      </c>
      <c r="D6" s="258"/>
      <c r="E6" s="258"/>
      <c r="F6" s="258"/>
      <c r="G6" s="258"/>
      <c r="H6" s="259" t="s">
        <v>88</v>
      </c>
      <c r="I6" s="259" t="s">
        <v>89</v>
      </c>
      <c r="J6" s="258" t="s">
        <v>90</v>
      </c>
      <c r="K6" s="264"/>
      <c r="L6" s="261" t="s">
        <v>91</v>
      </c>
      <c r="M6" s="260" t="s">
        <v>10</v>
      </c>
    </row>
    <row r="7" spans="1:13" ht="21" customHeight="1">
      <c r="A7" s="266"/>
      <c r="B7" s="267"/>
      <c r="C7" s="267"/>
      <c r="D7" s="258"/>
      <c r="E7" s="258"/>
      <c r="F7" s="258"/>
      <c r="G7" s="258"/>
      <c r="H7" s="259"/>
      <c r="I7" s="259"/>
      <c r="J7" s="258"/>
      <c r="K7" s="265"/>
      <c r="L7" s="262"/>
      <c r="M7" s="260"/>
    </row>
    <row r="8" spans="1:13" ht="21" customHeight="1">
      <c r="A8" s="103" t="s">
        <v>49</v>
      </c>
      <c r="B8" s="104" t="s">
        <v>49</v>
      </c>
      <c r="C8" s="104" t="s">
        <v>49</v>
      </c>
      <c r="D8" s="105" t="s">
        <v>49</v>
      </c>
      <c r="E8" s="102" t="s">
        <v>49</v>
      </c>
      <c r="F8" s="102">
        <v>1</v>
      </c>
      <c r="G8" s="102">
        <v>2</v>
      </c>
      <c r="H8" s="102">
        <v>3</v>
      </c>
      <c r="I8" s="102">
        <v>4</v>
      </c>
      <c r="J8" s="102">
        <v>5</v>
      </c>
      <c r="K8" s="102">
        <v>6</v>
      </c>
      <c r="L8" s="102">
        <v>7</v>
      </c>
      <c r="M8" s="102">
        <v>8</v>
      </c>
    </row>
    <row r="9" spans="1:13" s="144" customFormat="1" ht="21.75" customHeight="1">
      <c r="A9" s="141"/>
      <c r="B9" s="141"/>
      <c r="C9" s="141"/>
      <c r="D9" s="141"/>
      <c r="E9" s="170" t="s">
        <v>7</v>
      </c>
      <c r="F9" s="142">
        <f aca="true" t="shared" si="0" ref="F9:M9">F10</f>
        <v>67500562</v>
      </c>
      <c r="G9" s="142">
        <f t="shared" si="0"/>
        <v>35294562</v>
      </c>
      <c r="H9" s="142">
        <f t="shared" si="0"/>
        <v>29071019</v>
      </c>
      <c r="I9" s="142">
        <f t="shared" si="0"/>
        <v>3576987</v>
      </c>
      <c r="J9" s="142">
        <f t="shared" si="0"/>
        <v>2646556</v>
      </c>
      <c r="K9" s="142">
        <f t="shared" si="0"/>
        <v>32206000</v>
      </c>
      <c r="L9" s="164">
        <f t="shared" si="0"/>
        <v>12616000</v>
      </c>
      <c r="M9" s="164">
        <f t="shared" si="0"/>
        <v>19590000</v>
      </c>
    </row>
    <row r="10" spans="1:13" ht="21.75" customHeight="1">
      <c r="A10" s="141"/>
      <c r="B10" s="141"/>
      <c r="C10" s="141"/>
      <c r="D10" s="141" t="s">
        <v>135</v>
      </c>
      <c r="E10" s="141" t="s">
        <v>136</v>
      </c>
      <c r="F10" s="142">
        <f aca="true" t="shared" si="1" ref="F10:M10">F11+F22+F30+F38+F46+F54+F56+F64+F67+F75</f>
        <v>67500562</v>
      </c>
      <c r="G10" s="142">
        <f t="shared" si="1"/>
        <v>35294562</v>
      </c>
      <c r="H10" s="142">
        <f t="shared" si="1"/>
        <v>29071019</v>
      </c>
      <c r="I10" s="142">
        <f t="shared" si="1"/>
        <v>3576987</v>
      </c>
      <c r="J10" s="142">
        <f t="shared" si="1"/>
        <v>2646556</v>
      </c>
      <c r="K10" s="142">
        <f t="shared" si="1"/>
        <v>32206000</v>
      </c>
      <c r="L10" s="142">
        <f t="shared" si="1"/>
        <v>12616000</v>
      </c>
      <c r="M10" s="142">
        <f t="shared" si="1"/>
        <v>19590000</v>
      </c>
    </row>
    <row r="11" spans="1:13" ht="21.75" customHeight="1">
      <c r="A11" s="141"/>
      <c r="B11" s="141"/>
      <c r="C11" s="141"/>
      <c r="D11" s="141" t="s">
        <v>137</v>
      </c>
      <c r="E11" s="141" t="s">
        <v>291</v>
      </c>
      <c r="F11" s="142">
        <f aca="true" t="shared" si="2" ref="F11:M11">SUM(F12:F21)</f>
        <v>21807780</v>
      </c>
      <c r="G11" s="142">
        <f t="shared" si="2"/>
        <v>11951780</v>
      </c>
      <c r="H11" s="142">
        <f t="shared" si="2"/>
        <v>8562839</v>
      </c>
      <c r="I11" s="142">
        <f t="shared" si="2"/>
        <v>2186317</v>
      </c>
      <c r="J11" s="142">
        <f t="shared" si="2"/>
        <v>1202624</v>
      </c>
      <c r="K11" s="142">
        <f t="shared" si="2"/>
        <v>9856000</v>
      </c>
      <c r="L11" s="164">
        <f t="shared" si="2"/>
        <v>9856000</v>
      </c>
      <c r="M11" s="164">
        <f t="shared" si="2"/>
        <v>0</v>
      </c>
    </row>
    <row r="12" spans="1:13" s="97" customFormat="1" ht="21.75" customHeight="1">
      <c r="A12" s="141" t="s">
        <v>139</v>
      </c>
      <c r="B12" s="141" t="s">
        <v>140</v>
      </c>
      <c r="C12" s="141" t="s">
        <v>140</v>
      </c>
      <c r="D12" s="141" t="s">
        <v>141</v>
      </c>
      <c r="E12" s="141" t="s">
        <v>142</v>
      </c>
      <c r="F12" s="142">
        <f>G12+K12</f>
        <v>8715776</v>
      </c>
      <c r="G12" s="142">
        <f>SUM(H12:J12)</f>
        <v>7815776</v>
      </c>
      <c r="H12" s="164">
        <v>6586380</v>
      </c>
      <c r="I12" s="164">
        <v>26772</v>
      </c>
      <c r="J12" s="152">
        <v>1202624</v>
      </c>
      <c r="K12" s="142">
        <f>SUM(L12:M12)</f>
        <v>900000</v>
      </c>
      <c r="L12" s="164">
        <v>900000</v>
      </c>
      <c r="M12" s="164">
        <v>0</v>
      </c>
    </row>
    <row r="13" spans="1:13" s="97" customFormat="1" ht="21.75" customHeight="1">
      <c r="A13" s="141" t="s">
        <v>139</v>
      </c>
      <c r="B13" s="141" t="s">
        <v>140</v>
      </c>
      <c r="C13" s="141" t="s">
        <v>143</v>
      </c>
      <c r="D13" s="141" t="s">
        <v>141</v>
      </c>
      <c r="E13" s="141" t="s">
        <v>144</v>
      </c>
      <c r="F13" s="142">
        <f aca="true" t="shared" si="3" ref="F13:F37">G13+K13</f>
        <v>7000000</v>
      </c>
      <c r="G13" s="142">
        <f aca="true" t="shared" si="4" ref="G13:G37">SUM(H13:J13)</f>
        <v>0</v>
      </c>
      <c r="H13" s="142">
        <v>0</v>
      </c>
      <c r="I13" s="142">
        <v>0</v>
      </c>
      <c r="J13" s="142">
        <v>0</v>
      </c>
      <c r="K13" s="142">
        <f aca="true" t="shared" si="5" ref="K13:K37">SUM(L13:M13)</f>
        <v>7000000</v>
      </c>
      <c r="L13" s="164">
        <v>7000000</v>
      </c>
      <c r="M13" s="164">
        <v>0</v>
      </c>
    </row>
    <row r="14" spans="1:13" s="97" customFormat="1" ht="21.75" customHeight="1">
      <c r="A14" s="141" t="s">
        <v>139</v>
      </c>
      <c r="B14" s="128" t="s">
        <v>140</v>
      </c>
      <c r="C14" s="129" t="s">
        <v>285</v>
      </c>
      <c r="D14" s="130" t="s">
        <v>141</v>
      </c>
      <c r="E14" s="128" t="s">
        <v>302</v>
      </c>
      <c r="F14" s="142">
        <f t="shared" si="3"/>
        <v>750000</v>
      </c>
      <c r="G14" s="142">
        <f t="shared" si="4"/>
        <v>0</v>
      </c>
      <c r="H14" s="142">
        <v>0</v>
      </c>
      <c r="I14" s="142">
        <v>0</v>
      </c>
      <c r="J14" s="142">
        <v>0</v>
      </c>
      <c r="K14" s="142">
        <f t="shared" si="5"/>
        <v>750000</v>
      </c>
      <c r="L14" s="169">
        <v>750000</v>
      </c>
      <c r="M14" s="164">
        <v>0</v>
      </c>
    </row>
    <row r="15" spans="1:13" s="97" customFormat="1" ht="21.75" customHeight="1">
      <c r="A15" s="141" t="s">
        <v>139</v>
      </c>
      <c r="B15" s="141" t="s">
        <v>147</v>
      </c>
      <c r="C15" s="141" t="s">
        <v>148</v>
      </c>
      <c r="D15" s="141" t="s">
        <v>141</v>
      </c>
      <c r="E15" s="141" t="s">
        <v>149</v>
      </c>
      <c r="F15" s="142">
        <f t="shared" si="3"/>
        <v>1206000</v>
      </c>
      <c r="G15" s="142">
        <f t="shared" si="4"/>
        <v>0</v>
      </c>
      <c r="H15" s="142">
        <v>0</v>
      </c>
      <c r="I15" s="142">
        <v>0</v>
      </c>
      <c r="J15" s="142">
        <v>0</v>
      </c>
      <c r="K15" s="142">
        <f t="shared" si="5"/>
        <v>1206000</v>
      </c>
      <c r="L15" s="164">
        <v>1206000</v>
      </c>
      <c r="M15" s="164">
        <v>0</v>
      </c>
    </row>
    <row r="16" spans="1:13" s="97" customFormat="1" ht="21.75" customHeight="1">
      <c r="A16" s="141" t="s">
        <v>150</v>
      </c>
      <c r="B16" s="141" t="s">
        <v>148</v>
      </c>
      <c r="C16" s="141" t="s">
        <v>140</v>
      </c>
      <c r="D16" s="141" t="s">
        <v>141</v>
      </c>
      <c r="E16" s="141" t="s">
        <v>151</v>
      </c>
      <c r="F16" s="142">
        <f t="shared" si="3"/>
        <v>2159545</v>
      </c>
      <c r="G16" s="142">
        <f t="shared" si="4"/>
        <v>2159545</v>
      </c>
      <c r="H16" s="142">
        <v>0</v>
      </c>
      <c r="I16" s="163">
        <v>2159545</v>
      </c>
      <c r="J16" s="142">
        <v>0</v>
      </c>
      <c r="K16" s="142">
        <f t="shared" si="5"/>
        <v>0</v>
      </c>
      <c r="L16" s="164">
        <v>0</v>
      </c>
      <c r="M16" s="164">
        <v>0</v>
      </c>
    </row>
    <row r="17" spans="1:13" s="97" customFormat="1" ht="21.75" customHeight="1">
      <c r="A17" s="141" t="s">
        <v>150</v>
      </c>
      <c r="B17" s="141" t="s">
        <v>148</v>
      </c>
      <c r="C17" s="141" t="s">
        <v>148</v>
      </c>
      <c r="D17" s="141" t="s">
        <v>141</v>
      </c>
      <c r="E17" s="141" t="s">
        <v>288</v>
      </c>
      <c r="F17" s="142">
        <f t="shared" si="3"/>
        <v>634137</v>
      </c>
      <c r="G17" s="142">
        <f t="shared" si="4"/>
        <v>634137</v>
      </c>
      <c r="H17" s="163">
        <v>634137</v>
      </c>
      <c r="I17" s="142">
        <v>0</v>
      </c>
      <c r="J17" s="142">
        <v>0</v>
      </c>
      <c r="K17" s="142">
        <f t="shared" si="5"/>
        <v>0</v>
      </c>
      <c r="L17" s="164">
        <v>0</v>
      </c>
      <c r="M17" s="164">
        <v>0</v>
      </c>
    </row>
    <row r="18" spans="1:13" s="97" customFormat="1" ht="21.75" customHeight="1">
      <c r="A18" s="141" t="s">
        <v>150</v>
      </c>
      <c r="B18" s="141" t="s">
        <v>153</v>
      </c>
      <c r="C18" s="141" t="s">
        <v>140</v>
      </c>
      <c r="D18" s="141" t="s">
        <v>141</v>
      </c>
      <c r="E18" s="170" t="s">
        <v>290</v>
      </c>
      <c r="F18" s="142">
        <f t="shared" si="3"/>
        <v>7505</v>
      </c>
      <c r="G18" s="142">
        <f t="shared" si="4"/>
        <v>7505</v>
      </c>
      <c r="H18" s="164">
        <v>7505</v>
      </c>
      <c r="I18" s="142">
        <v>0</v>
      </c>
      <c r="J18" s="142">
        <v>0</v>
      </c>
      <c r="K18" s="142">
        <f t="shared" si="5"/>
        <v>0</v>
      </c>
      <c r="L18" s="164">
        <v>0</v>
      </c>
      <c r="M18" s="164">
        <v>0</v>
      </c>
    </row>
    <row r="19" spans="1:13" s="97" customFormat="1" ht="21.75" customHeight="1">
      <c r="A19" s="141" t="s">
        <v>155</v>
      </c>
      <c r="B19" s="141" t="s">
        <v>156</v>
      </c>
      <c r="C19" s="141" t="s">
        <v>140</v>
      </c>
      <c r="D19" s="141" t="s">
        <v>141</v>
      </c>
      <c r="E19" s="141" t="s">
        <v>157</v>
      </c>
      <c r="F19" s="142">
        <f t="shared" si="3"/>
        <v>526475</v>
      </c>
      <c r="G19" s="142">
        <f t="shared" si="4"/>
        <v>526475</v>
      </c>
      <c r="H19" s="163">
        <v>526475</v>
      </c>
      <c r="I19" s="142">
        <v>0</v>
      </c>
      <c r="J19" s="142">
        <v>0</v>
      </c>
      <c r="K19" s="142">
        <f t="shared" si="5"/>
        <v>0</v>
      </c>
      <c r="L19" s="164">
        <v>0</v>
      </c>
      <c r="M19" s="164">
        <v>0</v>
      </c>
    </row>
    <row r="20" spans="1:13" s="97" customFormat="1" ht="21.75" customHeight="1">
      <c r="A20" s="141" t="s">
        <v>155</v>
      </c>
      <c r="B20" s="141" t="s">
        <v>156</v>
      </c>
      <c r="C20" s="141" t="s">
        <v>158</v>
      </c>
      <c r="D20" s="141" t="s">
        <v>141</v>
      </c>
      <c r="E20" s="141" t="s">
        <v>159</v>
      </c>
      <c r="F20" s="142">
        <f t="shared" si="3"/>
        <v>358024</v>
      </c>
      <c r="G20" s="142">
        <f t="shared" si="4"/>
        <v>358024</v>
      </c>
      <c r="H20" s="163">
        <v>358024</v>
      </c>
      <c r="I20" s="142">
        <v>0</v>
      </c>
      <c r="J20" s="142">
        <v>0</v>
      </c>
      <c r="K20" s="142">
        <f t="shared" si="5"/>
        <v>0</v>
      </c>
      <c r="L20" s="164">
        <v>0</v>
      </c>
      <c r="M20" s="164">
        <v>0</v>
      </c>
    </row>
    <row r="21" spans="1:13" s="97" customFormat="1" ht="21.75" customHeight="1">
      <c r="A21" s="141" t="s">
        <v>160</v>
      </c>
      <c r="B21" s="141" t="s">
        <v>147</v>
      </c>
      <c r="C21" s="141" t="s">
        <v>140</v>
      </c>
      <c r="D21" s="141" t="s">
        <v>141</v>
      </c>
      <c r="E21" s="141" t="s">
        <v>161</v>
      </c>
      <c r="F21" s="142">
        <f t="shared" si="3"/>
        <v>450318</v>
      </c>
      <c r="G21" s="142">
        <f t="shared" si="4"/>
        <v>450318</v>
      </c>
      <c r="H21" s="163">
        <v>450318</v>
      </c>
      <c r="I21" s="142">
        <v>0</v>
      </c>
      <c r="J21" s="142">
        <v>0</v>
      </c>
      <c r="K21" s="142">
        <f t="shared" si="5"/>
        <v>0</v>
      </c>
      <c r="L21" s="164">
        <v>0</v>
      </c>
      <c r="M21" s="164">
        <v>0</v>
      </c>
    </row>
    <row r="22" spans="1:13" s="97" customFormat="1" ht="21.75" customHeight="1">
      <c r="A22" s="141"/>
      <c r="B22" s="141"/>
      <c r="C22" s="141"/>
      <c r="D22" s="141" t="s">
        <v>162</v>
      </c>
      <c r="E22" s="141" t="s">
        <v>163</v>
      </c>
      <c r="F22" s="142">
        <f aca="true" t="shared" si="6" ref="F22:M22">SUM(F23:F29)</f>
        <v>1061165</v>
      </c>
      <c r="G22" s="142">
        <f t="shared" si="6"/>
        <v>1033065</v>
      </c>
      <c r="H22" s="142">
        <f t="shared" si="6"/>
        <v>857646</v>
      </c>
      <c r="I22" s="142">
        <f t="shared" si="6"/>
        <v>130126</v>
      </c>
      <c r="J22" s="142">
        <f t="shared" si="6"/>
        <v>45293</v>
      </c>
      <c r="K22" s="142">
        <f t="shared" si="6"/>
        <v>28100</v>
      </c>
      <c r="L22" s="164">
        <f t="shared" si="6"/>
        <v>28100</v>
      </c>
      <c r="M22" s="164">
        <f t="shared" si="6"/>
        <v>0</v>
      </c>
    </row>
    <row r="23" spans="1:13" s="97" customFormat="1" ht="21.75" customHeight="1">
      <c r="A23" s="141" t="s">
        <v>139</v>
      </c>
      <c r="B23" s="141" t="s">
        <v>140</v>
      </c>
      <c r="C23" s="141" t="s">
        <v>156</v>
      </c>
      <c r="D23" s="141" t="s">
        <v>164</v>
      </c>
      <c r="E23" s="141" t="s">
        <v>165</v>
      </c>
      <c r="F23" s="142">
        <f t="shared" si="3"/>
        <v>731909</v>
      </c>
      <c r="G23" s="142">
        <f t="shared" si="4"/>
        <v>703809</v>
      </c>
      <c r="H23" s="164">
        <v>658516</v>
      </c>
      <c r="I23" s="164"/>
      <c r="J23" s="164">
        <v>45293</v>
      </c>
      <c r="K23" s="142">
        <f t="shared" si="5"/>
        <v>28100</v>
      </c>
      <c r="L23" s="164">
        <v>28100</v>
      </c>
      <c r="M23" s="164">
        <v>0</v>
      </c>
    </row>
    <row r="24" spans="1:13" s="97" customFormat="1" ht="21.75" customHeight="1">
      <c r="A24" s="141" t="s">
        <v>150</v>
      </c>
      <c r="B24" s="141" t="s">
        <v>148</v>
      </c>
      <c r="C24" s="141" t="s">
        <v>147</v>
      </c>
      <c r="D24" s="141" t="s">
        <v>164</v>
      </c>
      <c r="E24" s="141" t="s">
        <v>166</v>
      </c>
      <c r="F24" s="142">
        <f t="shared" si="3"/>
        <v>130126</v>
      </c>
      <c r="G24" s="142">
        <f t="shared" si="4"/>
        <v>130126</v>
      </c>
      <c r="H24" s="142"/>
      <c r="I24" s="164">
        <v>130126</v>
      </c>
      <c r="J24" s="142"/>
      <c r="K24" s="142">
        <f t="shared" si="5"/>
        <v>0</v>
      </c>
      <c r="L24" s="164"/>
      <c r="M24" s="164">
        <v>0</v>
      </c>
    </row>
    <row r="25" spans="1:13" s="97" customFormat="1" ht="21.75" customHeight="1">
      <c r="A25" s="141" t="s">
        <v>150</v>
      </c>
      <c r="B25" s="141" t="s">
        <v>148</v>
      </c>
      <c r="C25" s="141" t="s">
        <v>148</v>
      </c>
      <c r="D25" s="141" t="s">
        <v>164</v>
      </c>
      <c r="E25" s="153" t="s">
        <v>288</v>
      </c>
      <c r="F25" s="142">
        <f t="shared" si="3"/>
        <v>66420</v>
      </c>
      <c r="G25" s="142">
        <f t="shared" si="4"/>
        <v>66420</v>
      </c>
      <c r="H25" s="164">
        <v>66420</v>
      </c>
      <c r="I25" s="142">
        <v>0</v>
      </c>
      <c r="J25" s="142">
        <v>0</v>
      </c>
      <c r="K25" s="142">
        <f t="shared" si="5"/>
        <v>0</v>
      </c>
      <c r="L25" s="164">
        <v>0</v>
      </c>
      <c r="M25" s="164">
        <v>0</v>
      </c>
    </row>
    <row r="26" spans="1:13" s="97" customFormat="1" ht="21.75" customHeight="1">
      <c r="A26" s="141" t="s">
        <v>150</v>
      </c>
      <c r="B26" s="141" t="s">
        <v>153</v>
      </c>
      <c r="C26" s="141" t="s">
        <v>140</v>
      </c>
      <c r="D26" s="141" t="s">
        <v>164</v>
      </c>
      <c r="E26" s="141" t="s">
        <v>154</v>
      </c>
      <c r="F26" s="142">
        <f t="shared" si="3"/>
        <v>4567</v>
      </c>
      <c r="G26" s="142">
        <f t="shared" si="4"/>
        <v>4567</v>
      </c>
      <c r="H26" s="164">
        <v>4567</v>
      </c>
      <c r="I26" s="142">
        <v>0</v>
      </c>
      <c r="J26" s="142">
        <v>0</v>
      </c>
      <c r="K26" s="142">
        <f t="shared" si="5"/>
        <v>0</v>
      </c>
      <c r="L26" s="164">
        <v>0</v>
      </c>
      <c r="M26" s="164">
        <v>0</v>
      </c>
    </row>
    <row r="27" spans="1:13" s="97" customFormat="1" ht="21.75" customHeight="1">
      <c r="A27" s="141" t="s">
        <v>155</v>
      </c>
      <c r="B27" s="141" t="s">
        <v>156</v>
      </c>
      <c r="C27" s="153" t="s">
        <v>310</v>
      </c>
      <c r="D27" s="153" t="s">
        <v>311</v>
      </c>
      <c r="E27" s="153" t="s">
        <v>309</v>
      </c>
      <c r="F27" s="142">
        <f t="shared" si="3"/>
        <v>46909</v>
      </c>
      <c r="G27" s="142">
        <f t="shared" si="4"/>
        <v>46909</v>
      </c>
      <c r="H27" s="164">
        <v>46909</v>
      </c>
      <c r="I27" s="142">
        <v>0</v>
      </c>
      <c r="J27" s="142">
        <v>0</v>
      </c>
      <c r="K27" s="142">
        <f t="shared" si="5"/>
        <v>0</v>
      </c>
      <c r="L27" s="164">
        <v>0</v>
      </c>
      <c r="M27" s="164">
        <v>0</v>
      </c>
    </row>
    <row r="28" spans="1:13" s="97" customFormat="1" ht="21.75" customHeight="1">
      <c r="A28" s="141" t="s">
        <v>155</v>
      </c>
      <c r="B28" s="141" t="s">
        <v>156</v>
      </c>
      <c r="C28" s="141" t="s">
        <v>158</v>
      </c>
      <c r="D28" s="141" t="s">
        <v>164</v>
      </c>
      <c r="E28" s="141" t="s">
        <v>159</v>
      </c>
      <c r="F28" s="142">
        <f t="shared" si="3"/>
        <v>31419</v>
      </c>
      <c r="G28" s="142">
        <f t="shared" si="4"/>
        <v>31419</v>
      </c>
      <c r="H28" s="164">
        <v>31419</v>
      </c>
      <c r="I28" s="142">
        <v>0</v>
      </c>
      <c r="J28" s="142">
        <v>0</v>
      </c>
      <c r="K28" s="142">
        <f t="shared" si="5"/>
        <v>0</v>
      </c>
      <c r="L28" s="164">
        <v>0</v>
      </c>
      <c r="M28" s="164">
        <v>0</v>
      </c>
    </row>
    <row r="29" spans="1:13" s="97" customFormat="1" ht="21.75" customHeight="1">
      <c r="A29" s="141" t="s">
        <v>160</v>
      </c>
      <c r="B29" s="141" t="s">
        <v>147</v>
      </c>
      <c r="C29" s="141" t="s">
        <v>140</v>
      </c>
      <c r="D29" s="141" t="s">
        <v>164</v>
      </c>
      <c r="E29" s="141" t="s">
        <v>161</v>
      </c>
      <c r="F29" s="142">
        <f t="shared" si="3"/>
        <v>49815</v>
      </c>
      <c r="G29" s="142">
        <f t="shared" si="4"/>
        <v>49815</v>
      </c>
      <c r="H29" s="164">
        <v>49815</v>
      </c>
      <c r="I29" s="142">
        <v>0</v>
      </c>
      <c r="J29" s="142">
        <v>0</v>
      </c>
      <c r="K29" s="142">
        <f t="shared" si="5"/>
        <v>0</v>
      </c>
      <c r="L29" s="164">
        <v>0</v>
      </c>
      <c r="M29" s="164">
        <v>0</v>
      </c>
    </row>
    <row r="30" spans="1:13" s="97" customFormat="1" ht="21.75" customHeight="1">
      <c r="A30" s="141"/>
      <c r="B30" s="141"/>
      <c r="C30" s="141"/>
      <c r="D30" s="141" t="s">
        <v>167</v>
      </c>
      <c r="E30" s="141" t="s">
        <v>168</v>
      </c>
      <c r="F30" s="142">
        <f aca="true" t="shared" si="7" ref="F30:M30">SUM(F31:F37)</f>
        <v>3743646</v>
      </c>
      <c r="G30" s="142">
        <f t="shared" si="7"/>
        <v>3443646</v>
      </c>
      <c r="H30" s="142">
        <f t="shared" si="7"/>
        <v>2749061</v>
      </c>
      <c r="I30" s="142">
        <f t="shared" si="7"/>
        <v>532906</v>
      </c>
      <c r="J30" s="142">
        <f t="shared" si="7"/>
        <v>161679</v>
      </c>
      <c r="K30" s="142">
        <f t="shared" si="7"/>
        <v>300000</v>
      </c>
      <c r="L30" s="164">
        <f t="shared" si="7"/>
        <v>300000</v>
      </c>
      <c r="M30" s="164">
        <f t="shared" si="7"/>
        <v>0</v>
      </c>
    </row>
    <row r="31" spans="1:13" s="97" customFormat="1" ht="21.75" customHeight="1">
      <c r="A31" s="141" t="s">
        <v>139</v>
      </c>
      <c r="B31" s="141" t="s">
        <v>140</v>
      </c>
      <c r="C31" s="141" t="s">
        <v>169</v>
      </c>
      <c r="D31" s="141" t="s">
        <v>170</v>
      </c>
      <c r="E31" s="141" t="s">
        <v>171</v>
      </c>
      <c r="F31" s="142">
        <f t="shared" si="3"/>
        <v>2561424</v>
      </c>
      <c r="G31" s="142">
        <f t="shared" si="4"/>
        <v>2261424</v>
      </c>
      <c r="H31" s="164">
        <v>2099745</v>
      </c>
      <c r="I31" s="142"/>
      <c r="J31" s="164">
        <v>161679</v>
      </c>
      <c r="K31" s="142">
        <f t="shared" si="5"/>
        <v>300000</v>
      </c>
      <c r="L31" s="133">
        <v>300000</v>
      </c>
      <c r="M31" s="164">
        <v>0</v>
      </c>
    </row>
    <row r="32" spans="1:13" s="97" customFormat="1" ht="21.75" customHeight="1">
      <c r="A32" s="141" t="s">
        <v>150</v>
      </c>
      <c r="B32" s="141" t="s">
        <v>148</v>
      </c>
      <c r="C32" s="141" t="s">
        <v>147</v>
      </c>
      <c r="D32" s="141" t="s">
        <v>170</v>
      </c>
      <c r="E32" s="141" t="s">
        <v>166</v>
      </c>
      <c r="F32" s="142">
        <f t="shared" si="3"/>
        <v>532906</v>
      </c>
      <c r="G32" s="142">
        <f t="shared" si="4"/>
        <v>532906</v>
      </c>
      <c r="H32" s="142"/>
      <c r="I32" s="164">
        <v>532906</v>
      </c>
      <c r="J32" s="142"/>
      <c r="K32" s="142">
        <f t="shared" si="5"/>
        <v>0</v>
      </c>
      <c r="L32" s="164">
        <v>0</v>
      </c>
      <c r="M32" s="164">
        <v>0</v>
      </c>
    </row>
    <row r="33" spans="1:13" s="97" customFormat="1" ht="21.75" customHeight="1">
      <c r="A33" s="141" t="s">
        <v>150</v>
      </c>
      <c r="B33" s="141" t="s">
        <v>148</v>
      </c>
      <c r="C33" s="141" t="s">
        <v>148</v>
      </c>
      <c r="D33" s="141" t="s">
        <v>170</v>
      </c>
      <c r="E33" s="153" t="s">
        <v>288</v>
      </c>
      <c r="F33" s="142">
        <f t="shared" si="3"/>
        <v>205130</v>
      </c>
      <c r="G33" s="142">
        <f t="shared" si="4"/>
        <v>205130</v>
      </c>
      <c r="H33" s="164">
        <v>205130</v>
      </c>
      <c r="I33" s="142"/>
      <c r="J33" s="142"/>
      <c r="K33" s="142">
        <f t="shared" si="5"/>
        <v>0</v>
      </c>
      <c r="L33" s="164">
        <v>0</v>
      </c>
      <c r="M33" s="164">
        <v>0</v>
      </c>
    </row>
    <row r="34" spans="1:13" s="97" customFormat="1" ht="21.75" customHeight="1">
      <c r="A34" s="141" t="s">
        <v>150</v>
      </c>
      <c r="B34" s="141" t="s">
        <v>153</v>
      </c>
      <c r="C34" s="141" t="s">
        <v>140</v>
      </c>
      <c r="D34" s="141" t="s">
        <v>170</v>
      </c>
      <c r="E34" s="141" t="s">
        <v>154</v>
      </c>
      <c r="F34" s="142">
        <f t="shared" si="3"/>
        <v>14102</v>
      </c>
      <c r="G34" s="142">
        <f t="shared" si="4"/>
        <v>14102</v>
      </c>
      <c r="H34" s="164">
        <v>14102</v>
      </c>
      <c r="I34" s="142"/>
      <c r="J34" s="142"/>
      <c r="K34" s="142">
        <f t="shared" si="5"/>
        <v>0</v>
      </c>
      <c r="L34" s="164">
        <v>0</v>
      </c>
      <c r="M34" s="164">
        <v>0</v>
      </c>
    </row>
    <row r="35" spans="1:13" s="97" customFormat="1" ht="21.75" customHeight="1">
      <c r="A35" s="141" t="s">
        <v>155</v>
      </c>
      <c r="B35" s="141" t="s">
        <v>156</v>
      </c>
      <c r="C35" s="141" t="s">
        <v>147</v>
      </c>
      <c r="D35" s="141" t="s">
        <v>170</v>
      </c>
      <c r="E35" s="141" t="s">
        <v>172</v>
      </c>
      <c r="F35" s="142">
        <f t="shared" si="3"/>
        <v>164532</v>
      </c>
      <c r="G35" s="142">
        <f t="shared" si="4"/>
        <v>164532</v>
      </c>
      <c r="H35" s="164">
        <v>164532</v>
      </c>
      <c r="I35" s="142"/>
      <c r="J35" s="142"/>
      <c r="K35" s="142">
        <f t="shared" si="5"/>
        <v>0</v>
      </c>
      <c r="L35" s="164">
        <v>0</v>
      </c>
      <c r="M35" s="164">
        <v>0</v>
      </c>
    </row>
    <row r="36" spans="1:13" s="97" customFormat="1" ht="21.75" customHeight="1">
      <c r="A36" s="141" t="s">
        <v>155</v>
      </c>
      <c r="B36" s="141" t="s">
        <v>156</v>
      </c>
      <c r="C36" s="141" t="s">
        <v>158</v>
      </c>
      <c r="D36" s="141" t="s">
        <v>170</v>
      </c>
      <c r="E36" s="141" t="s">
        <v>159</v>
      </c>
      <c r="F36" s="142">
        <f t="shared" si="3"/>
        <v>111704</v>
      </c>
      <c r="G36" s="142">
        <f t="shared" si="4"/>
        <v>111704</v>
      </c>
      <c r="H36" s="164">
        <v>111704</v>
      </c>
      <c r="I36" s="142"/>
      <c r="J36" s="142"/>
      <c r="K36" s="142">
        <f t="shared" si="5"/>
        <v>0</v>
      </c>
      <c r="L36" s="164">
        <v>0</v>
      </c>
      <c r="M36" s="164">
        <v>0</v>
      </c>
    </row>
    <row r="37" spans="1:13" s="97" customFormat="1" ht="21.75" customHeight="1">
      <c r="A37" s="141" t="s">
        <v>160</v>
      </c>
      <c r="B37" s="141" t="s">
        <v>147</v>
      </c>
      <c r="C37" s="141" t="s">
        <v>140</v>
      </c>
      <c r="D37" s="141" t="s">
        <v>170</v>
      </c>
      <c r="E37" s="141" t="s">
        <v>161</v>
      </c>
      <c r="F37" s="142">
        <f t="shared" si="3"/>
        <v>153848</v>
      </c>
      <c r="G37" s="142">
        <f t="shared" si="4"/>
        <v>153848</v>
      </c>
      <c r="H37" s="164">
        <v>153848</v>
      </c>
      <c r="I37" s="142"/>
      <c r="J37" s="142"/>
      <c r="K37" s="142">
        <f t="shared" si="5"/>
        <v>0</v>
      </c>
      <c r="L37" s="164">
        <v>0</v>
      </c>
      <c r="M37" s="164">
        <v>0</v>
      </c>
    </row>
    <row r="38" spans="1:13" s="97" customFormat="1" ht="21.75" customHeight="1">
      <c r="A38" s="141"/>
      <c r="B38" s="141"/>
      <c r="C38" s="141"/>
      <c r="D38" s="141" t="s">
        <v>173</v>
      </c>
      <c r="E38" s="141" t="s">
        <v>174</v>
      </c>
      <c r="F38" s="142">
        <f aca="true" t="shared" si="8" ref="F38:M38">SUM(F39:F45)</f>
        <v>6248434</v>
      </c>
      <c r="G38" s="142">
        <f t="shared" si="8"/>
        <v>6127234</v>
      </c>
      <c r="H38" s="142">
        <f t="shared" si="8"/>
        <v>5246156</v>
      </c>
      <c r="I38" s="142">
        <f t="shared" si="8"/>
        <v>239332</v>
      </c>
      <c r="J38" s="142">
        <f t="shared" si="8"/>
        <v>641746</v>
      </c>
      <c r="K38" s="142">
        <f t="shared" si="8"/>
        <v>121200</v>
      </c>
      <c r="L38" s="164">
        <f t="shared" si="8"/>
        <v>121200</v>
      </c>
      <c r="M38" s="164">
        <f t="shared" si="8"/>
        <v>0</v>
      </c>
    </row>
    <row r="39" spans="1:13" s="97" customFormat="1" ht="21.75" customHeight="1">
      <c r="A39" s="141" t="s">
        <v>139</v>
      </c>
      <c r="B39" s="141" t="s">
        <v>140</v>
      </c>
      <c r="C39" s="141" t="s">
        <v>175</v>
      </c>
      <c r="D39" s="141" t="s">
        <v>176</v>
      </c>
      <c r="E39" s="141" t="s">
        <v>177</v>
      </c>
      <c r="F39" s="142">
        <f>G39+K39</f>
        <v>5064797</v>
      </c>
      <c r="G39" s="142">
        <f>SUM(H39:J39)</f>
        <v>4943597</v>
      </c>
      <c r="H39" s="164">
        <v>4292275</v>
      </c>
      <c r="I39" s="164">
        <v>9576</v>
      </c>
      <c r="J39" s="164">
        <v>641746</v>
      </c>
      <c r="K39" s="142">
        <f aca="true" t="shared" si="9" ref="K39:K45">SUM(L39:M39)</f>
        <v>121200</v>
      </c>
      <c r="L39" s="164">
        <v>121200</v>
      </c>
      <c r="M39" s="164">
        <v>0</v>
      </c>
    </row>
    <row r="40" spans="1:13" s="97" customFormat="1" ht="21.75" customHeight="1">
      <c r="A40" s="141" t="s">
        <v>150</v>
      </c>
      <c r="B40" s="141" t="s">
        <v>148</v>
      </c>
      <c r="C40" s="141" t="s">
        <v>147</v>
      </c>
      <c r="D40" s="141" t="s">
        <v>176</v>
      </c>
      <c r="E40" s="141" t="s">
        <v>166</v>
      </c>
      <c r="F40" s="142">
        <f aca="true" t="shared" si="10" ref="F40:F45">G40+K40</f>
        <v>229756</v>
      </c>
      <c r="G40" s="142">
        <f aca="true" t="shared" si="11" ref="G40:G45">SUM(H40:J40)</f>
        <v>229756</v>
      </c>
      <c r="H40" s="142"/>
      <c r="I40" s="164">
        <v>229756</v>
      </c>
      <c r="J40" s="142">
        <v>0</v>
      </c>
      <c r="K40" s="142">
        <f t="shared" si="9"/>
        <v>0</v>
      </c>
      <c r="L40" s="164">
        <v>0</v>
      </c>
      <c r="M40" s="164">
        <v>0</v>
      </c>
    </row>
    <row r="41" spans="1:13" s="97" customFormat="1" ht="21.75" customHeight="1">
      <c r="A41" s="141" t="s">
        <v>150</v>
      </c>
      <c r="B41" s="141" t="s">
        <v>148</v>
      </c>
      <c r="C41" s="141" t="s">
        <v>148</v>
      </c>
      <c r="D41" s="141" t="s">
        <v>176</v>
      </c>
      <c r="E41" s="153" t="s">
        <v>288</v>
      </c>
      <c r="F41" s="142">
        <f t="shared" si="10"/>
        <v>392296</v>
      </c>
      <c r="G41" s="142">
        <f t="shared" si="11"/>
        <v>392296</v>
      </c>
      <c r="H41" s="164">
        <v>392296</v>
      </c>
      <c r="I41" s="142"/>
      <c r="J41" s="142">
        <v>0</v>
      </c>
      <c r="K41" s="142">
        <f t="shared" si="9"/>
        <v>0</v>
      </c>
      <c r="L41" s="164">
        <v>0</v>
      </c>
      <c r="M41" s="164">
        <v>0</v>
      </c>
    </row>
    <row r="42" spans="1:13" s="97" customFormat="1" ht="21.75" customHeight="1">
      <c r="A42" s="141" t="s">
        <v>150</v>
      </c>
      <c r="B42" s="141" t="s">
        <v>153</v>
      </c>
      <c r="C42" s="141" t="s">
        <v>140</v>
      </c>
      <c r="D42" s="141" t="s">
        <v>176</v>
      </c>
      <c r="E42" s="141" t="s">
        <v>154</v>
      </c>
      <c r="F42" s="142">
        <f t="shared" si="10"/>
        <v>9298</v>
      </c>
      <c r="G42" s="142">
        <f t="shared" si="11"/>
        <v>9298</v>
      </c>
      <c r="H42" s="164">
        <v>9298</v>
      </c>
      <c r="I42" s="142"/>
      <c r="J42" s="142">
        <v>0</v>
      </c>
      <c r="K42" s="142">
        <f t="shared" si="9"/>
        <v>0</v>
      </c>
      <c r="L42" s="164">
        <v>0</v>
      </c>
      <c r="M42" s="164">
        <v>0</v>
      </c>
    </row>
    <row r="43" spans="1:13" s="97" customFormat="1" ht="21.75" customHeight="1">
      <c r="A43" s="141" t="s">
        <v>155</v>
      </c>
      <c r="B43" s="141" t="s">
        <v>156</v>
      </c>
      <c r="C43" s="141" t="s">
        <v>147</v>
      </c>
      <c r="D43" s="141" t="s">
        <v>176</v>
      </c>
      <c r="E43" s="141" t="s">
        <v>172</v>
      </c>
      <c r="F43" s="142">
        <f t="shared" si="10"/>
        <v>151099</v>
      </c>
      <c r="G43" s="142">
        <f t="shared" si="11"/>
        <v>151099</v>
      </c>
      <c r="H43" s="164">
        <v>151099</v>
      </c>
      <c r="I43" s="142"/>
      <c r="J43" s="142">
        <v>0</v>
      </c>
      <c r="K43" s="142">
        <f t="shared" si="9"/>
        <v>0</v>
      </c>
      <c r="L43" s="164">
        <v>0</v>
      </c>
      <c r="M43" s="164">
        <v>0</v>
      </c>
    </row>
    <row r="44" spans="1:13" s="97" customFormat="1" ht="21.75" customHeight="1">
      <c r="A44" s="141" t="s">
        <v>155</v>
      </c>
      <c r="B44" s="141" t="s">
        <v>156</v>
      </c>
      <c r="C44" s="141" t="s">
        <v>158</v>
      </c>
      <c r="D44" s="141" t="s">
        <v>176</v>
      </c>
      <c r="E44" s="141" t="s">
        <v>159</v>
      </c>
      <c r="F44" s="142">
        <f t="shared" si="10"/>
        <v>122236</v>
      </c>
      <c r="G44" s="142">
        <f t="shared" si="11"/>
        <v>122236</v>
      </c>
      <c r="H44" s="164">
        <v>122236</v>
      </c>
      <c r="I44" s="142"/>
      <c r="J44" s="142">
        <v>0</v>
      </c>
      <c r="K44" s="142">
        <f t="shared" si="9"/>
        <v>0</v>
      </c>
      <c r="L44" s="164">
        <v>0</v>
      </c>
      <c r="M44" s="164">
        <v>0</v>
      </c>
    </row>
    <row r="45" spans="1:13" s="97" customFormat="1" ht="21.75" customHeight="1">
      <c r="A45" s="141" t="s">
        <v>160</v>
      </c>
      <c r="B45" s="141" t="s">
        <v>147</v>
      </c>
      <c r="C45" s="141" t="s">
        <v>140</v>
      </c>
      <c r="D45" s="141" t="s">
        <v>176</v>
      </c>
      <c r="E45" s="141" t="s">
        <v>161</v>
      </c>
      <c r="F45" s="142">
        <f t="shared" si="10"/>
        <v>278952</v>
      </c>
      <c r="G45" s="142">
        <f t="shared" si="11"/>
        <v>278952</v>
      </c>
      <c r="H45" s="164">
        <v>278952</v>
      </c>
      <c r="I45" s="142"/>
      <c r="J45" s="142">
        <v>0</v>
      </c>
      <c r="K45" s="142">
        <f t="shared" si="9"/>
        <v>0</v>
      </c>
      <c r="L45" s="164">
        <v>0</v>
      </c>
      <c r="M45" s="164">
        <v>0</v>
      </c>
    </row>
    <row r="46" spans="1:13" s="97" customFormat="1" ht="21.75" customHeight="1">
      <c r="A46" s="141"/>
      <c r="B46" s="141"/>
      <c r="C46" s="141"/>
      <c r="D46" s="141" t="s">
        <v>178</v>
      </c>
      <c r="E46" s="141" t="s">
        <v>179</v>
      </c>
      <c r="F46" s="142">
        <f aca="true" t="shared" si="12" ref="F46:M46">SUM(F47:F53)</f>
        <v>24680229</v>
      </c>
      <c r="G46" s="142">
        <f t="shared" si="12"/>
        <v>5220229</v>
      </c>
      <c r="H46" s="142">
        <f t="shared" si="12"/>
        <v>4743908</v>
      </c>
      <c r="I46" s="142">
        <f t="shared" si="12"/>
        <v>197669</v>
      </c>
      <c r="J46" s="142">
        <f t="shared" si="12"/>
        <v>278652</v>
      </c>
      <c r="K46" s="142">
        <f t="shared" si="12"/>
        <v>19460000</v>
      </c>
      <c r="L46" s="164">
        <f t="shared" si="12"/>
        <v>1800000</v>
      </c>
      <c r="M46" s="164">
        <f t="shared" si="12"/>
        <v>17660000</v>
      </c>
    </row>
    <row r="47" spans="1:13" s="97" customFormat="1" ht="21.75" customHeight="1">
      <c r="A47" s="141" t="s">
        <v>139</v>
      </c>
      <c r="B47" s="141" t="s">
        <v>147</v>
      </c>
      <c r="C47" s="141" t="s">
        <v>180</v>
      </c>
      <c r="D47" s="141" t="s">
        <v>181</v>
      </c>
      <c r="E47" s="141" t="s">
        <v>182</v>
      </c>
      <c r="F47" s="142">
        <f>G47+K47</f>
        <v>23652967</v>
      </c>
      <c r="G47" s="142">
        <f>SUM(H47:J47)</f>
        <v>4192967</v>
      </c>
      <c r="H47" s="164">
        <v>3914315</v>
      </c>
      <c r="I47" s="142"/>
      <c r="J47" s="164">
        <v>278652</v>
      </c>
      <c r="K47" s="142">
        <f aca="true" t="shared" si="13" ref="K47:K53">SUM(L47:M47)</f>
        <v>19460000</v>
      </c>
      <c r="L47" s="164">
        <v>1800000</v>
      </c>
      <c r="M47" s="164">
        <v>17660000</v>
      </c>
    </row>
    <row r="48" spans="1:13" s="97" customFormat="1" ht="21.75" customHeight="1">
      <c r="A48" s="141" t="s">
        <v>150</v>
      </c>
      <c r="B48" s="141" t="s">
        <v>148</v>
      </c>
      <c r="C48" s="141" t="s">
        <v>147</v>
      </c>
      <c r="D48" s="141" t="s">
        <v>181</v>
      </c>
      <c r="E48" s="141" t="s">
        <v>166</v>
      </c>
      <c r="F48" s="142">
        <f aca="true" t="shared" si="14" ref="F48:F53">G48+K48</f>
        <v>197669</v>
      </c>
      <c r="G48" s="142">
        <f aca="true" t="shared" si="15" ref="G48:G53">SUM(H48:J48)</f>
        <v>197669</v>
      </c>
      <c r="H48" s="142"/>
      <c r="I48" s="164">
        <v>197669</v>
      </c>
      <c r="J48" s="142">
        <v>0</v>
      </c>
      <c r="K48" s="142">
        <f t="shared" si="13"/>
        <v>0</v>
      </c>
      <c r="L48" s="164">
        <v>0</v>
      </c>
      <c r="M48" s="164">
        <v>0</v>
      </c>
    </row>
    <row r="49" spans="1:13" s="97" customFormat="1" ht="21.75" customHeight="1">
      <c r="A49" s="141" t="s">
        <v>150</v>
      </c>
      <c r="B49" s="141" t="s">
        <v>148</v>
      </c>
      <c r="C49" s="141" t="s">
        <v>148</v>
      </c>
      <c r="D49" s="141" t="s">
        <v>181</v>
      </c>
      <c r="E49" s="153" t="s">
        <v>288</v>
      </c>
      <c r="F49" s="142">
        <f t="shared" si="14"/>
        <v>325468</v>
      </c>
      <c r="G49" s="142">
        <f t="shared" si="15"/>
        <v>325468</v>
      </c>
      <c r="H49" s="164">
        <v>325468</v>
      </c>
      <c r="I49" s="142"/>
      <c r="J49" s="142">
        <v>0</v>
      </c>
      <c r="K49" s="142">
        <f t="shared" si="13"/>
        <v>0</v>
      </c>
      <c r="L49" s="164">
        <v>0</v>
      </c>
      <c r="M49" s="164">
        <v>0</v>
      </c>
    </row>
    <row r="50" spans="1:13" s="97" customFormat="1" ht="21.75" customHeight="1">
      <c r="A50" s="141" t="s">
        <v>150</v>
      </c>
      <c r="B50" s="141" t="s">
        <v>153</v>
      </c>
      <c r="C50" s="141" t="s">
        <v>140</v>
      </c>
      <c r="D50" s="141" t="s">
        <v>181</v>
      </c>
      <c r="E50" s="141" t="s">
        <v>154</v>
      </c>
      <c r="F50" s="142">
        <f t="shared" si="14"/>
        <v>22376</v>
      </c>
      <c r="G50" s="142">
        <f t="shared" si="15"/>
        <v>22376</v>
      </c>
      <c r="H50" s="164">
        <v>22376</v>
      </c>
      <c r="I50" s="142"/>
      <c r="J50" s="142">
        <v>0</v>
      </c>
      <c r="K50" s="142">
        <f t="shared" si="13"/>
        <v>0</v>
      </c>
      <c r="L50" s="164">
        <v>0</v>
      </c>
      <c r="M50" s="164">
        <v>0</v>
      </c>
    </row>
    <row r="51" spans="1:13" s="97" customFormat="1" ht="21.75" customHeight="1">
      <c r="A51" s="141" t="s">
        <v>155</v>
      </c>
      <c r="B51" s="141" t="s">
        <v>156</v>
      </c>
      <c r="C51" s="141" t="s">
        <v>147</v>
      </c>
      <c r="D51" s="141" t="s">
        <v>181</v>
      </c>
      <c r="E51" s="141" t="s">
        <v>172</v>
      </c>
      <c r="F51" s="142">
        <f t="shared" si="14"/>
        <v>132221</v>
      </c>
      <c r="G51" s="142">
        <f t="shared" si="15"/>
        <v>132221</v>
      </c>
      <c r="H51" s="164">
        <v>132221</v>
      </c>
      <c r="I51" s="142"/>
      <c r="J51" s="142">
        <v>0</v>
      </c>
      <c r="K51" s="142">
        <f t="shared" si="13"/>
        <v>0</v>
      </c>
      <c r="L51" s="164">
        <v>0</v>
      </c>
      <c r="M51" s="164">
        <v>0</v>
      </c>
    </row>
    <row r="52" spans="1:13" s="97" customFormat="1" ht="21.75" customHeight="1">
      <c r="A52" s="141" t="s">
        <v>155</v>
      </c>
      <c r="B52" s="141" t="s">
        <v>156</v>
      </c>
      <c r="C52" s="141" t="s">
        <v>158</v>
      </c>
      <c r="D52" s="141" t="s">
        <v>181</v>
      </c>
      <c r="E52" s="141" t="s">
        <v>159</v>
      </c>
      <c r="F52" s="142">
        <f t="shared" si="14"/>
        <v>105427</v>
      </c>
      <c r="G52" s="142">
        <f t="shared" si="15"/>
        <v>105427</v>
      </c>
      <c r="H52" s="164">
        <v>105427</v>
      </c>
      <c r="I52" s="142"/>
      <c r="J52" s="142">
        <v>0</v>
      </c>
      <c r="K52" s="142">
        <f t="shared" si="13"/>
        <v>0</v>
      </c>
      <c r="L52" s="164">
        <v>0</v>
      </c>
      <c r="M52" s="164">
        <v>0</v>
      </c>
    </row>
    <row r="53" spans="1:13" s="97" customFormat="1" ht="21.75" customHeight="1">
      <c r="A53" s="141" t="s">
        <v>160</v>
      </c>
      <c r="B53" s="141" t="s">
        <v>147</v>
      </c>
      <c r="C53" s="141" t="s">
        <v>140</v>
      </c>
      <c r="D53" s="141" t="s">
        <v>181</v>
      </c>
      <c r="E53" s="141" t="s">
        <v>161</v>
      </c>
      <c r="F53" s="142">
        <f t="shared" si="14"/>
        <v>244101</v>
      </c>
      <c r="G53" s="142">
        <f t="shared" si="15"/>
        <v>244101</v>
      </c>
      <c r="H53" s="164">
        <v>244101</v>
      </c>
      <c r="I53" s="142"/>
      <c r="J53" s="142">
        <v>0</v>
      </c>
      <c r="K53" s="142">
        <f t="shared" si="13"/>
        <v>0</v>
      </c>
      <c r="L53" s="164">
        <v>0</v>
      </c>
      <c r="M53" s="164">
        <v>0</v>
      </c>
    </row>
    <row r="54" spans="1:13" s="97" customFormat="1" ht="21.75" customHeight="1">
      <c r="A54" s="141"/>
      <c r="B54" s="141"/>
      <c r="C54" s="141"/>
      <c r="D54" s="141" t="s">
        <v>183</v>
      </c>
      <c r="E54" s="141" t="s">
        <v>184</v>
      </c>
      <c r="F54" s="142">
        <f aca="true" t="shared" si="16" ref="F54:M54">F55</f>
        <v>2592584</v>
      </c>
      <c r="G54" s="142">
        <f t="shared" si="16"/>
        <v>2203584</v>
      </c>
      <c r="H54" s="142">
        <f t="shared" si="16"/>
        <v>2203584</v>
      </c>
      <c r="I54" s="142">
        <f t="shared" si="16"/>
        <v>0</v>
      </c>
      <c r="J54" s="142">
        <f t="shared" si="16"/>
        <v>0</v>
      </c>
      <c r="K54" s="142">
        <f t="shared" si="16"/>
        <v>389000</v>
      </c>
      <c r="L54" s="164">
        <f t="shared" si="16"/>
        <v>389000</v>
      </c>
      <c r="M54" s="164">
        <f t="shared" si="16"/>
        <v>0</v>
      </c>
    </row>
    <row r="55" spans="1:13" s="97" customFormat="1" ht="21.75" customHeight="1">
      <c r="A55" s="141" t="s">
        <v>139</v>
      </c>
      <c r="B55" s="141" t="s">
        <v>140</v>
      </c>
      <c r="C55" s="141" t="s">
        <v>185</v>
      </c>
      <c r="D55" s="141" t="s">
        <v>186</v>
      </c>
      <c r="E55" s="141" t="s">
        <v>187</v>
      </c>
      <c r="F55" s="142">
        <f>G55+K55</f>
        <v>2592584</v>
      </c>
      <c r="G55" s="142">
        <f>SUM(H55:J55)</f>
        <v>2203584</v>
      </c>
      <c r="H55" s="164">
        <v>2203584</v>
      </c>
      <c r="I55" s="142"/>
      <c r="J55" s="142">
        <v>0</v>
      </c>
      <c r="K55" s="142">
        <f>SUM(L55:M55)</f>
        <v>389000</v>
      </c>
      <c r="L55" s="133">
        <v>389000</v>
      </c>
      <c r="M55" s="164">
        <v>0</v>
      </c>
    </row>
    <row r="56" spans="1:13" s="97" customFormat="1" ht="21.75" customHeight="1">
      <c r="A56" s="141"/>
      <c r="B56" s="141"/>
      <c r="C56" s="141"/>
      <c r="D56" s="141" t="s">
        <v>188</v>
      </c>
      <c r="E56" s="141" t="s">
        <v>189</v>
      </c>
      <c r="F56" s="142">
        <f aca="true" t="shared" si="17" ref="F56:M56">SUM(F57:F63)</f>
        <v>5646030</v>
      </c>
      <c r="G56" s="142">
        <f t="shared" si="17"/>
        <v>3716030</v>
      </c>
      <c r="H56" s="142">
        <f t="shared" si="17"/>
        <v>3454958</v>
      </c>
      <c r="I56" s="142">
        <f t="shared" si="17"/>
        <v>30980</v>
      </c>
      <c r="J56" s="142">
        <f t="shared" si="17"/>
        <v>230092</v>
      </c>
      <c r="K56" s="142">
        <f t="shared" si="17"/>
        <v>1930000</v>
      </c>
      <c r="L56" s="164">
        <f t="shared" si="17"/>
        <v>0</v>
      </c>
      <c r="M56" s="164">
        <f t="shared" si="17"/>
        <v>1930000</v>
      </c>
    </row>
    <row r="57" spans="1:13" s="97" customFormat="1" ht="21.75" customHeight="1">
      <c r="A57" s="141" t="s">
        <v>139</v>
      </c>
      <c r="B57" s="141" t="s">
        <v>147</v>
      </c>
      <c r="C57" s="141" t="s">
        <v>148</v>
      </c>
      <c r="D57" s="141" t="s">
        <v>190</v>
      </c>
      <c r="E57" s="141" t="s">
        <v>149</v>
      </c>
      <c r="F57" s="142">
        <f>G57+K57</f>
        <v>4965666</v>
      </c>
      <c r="G57" s="142">
        <f>SUM(H57:J57)</f>
        <v>3035666</v>
      </c>
      <c r="H57" s="164">
        <v>2805574</v>
      </c>
      <c r="I57" s="142"/>
      <c r="J57" s="164">
        <v>230092</v>
      </c>
      <c r="K57" s="142">
        <f aca="true" t="shared" si="18" ref="K57:K63">SUM(L57:M57)</f>
        <v>1930000</v>
      </c>
      <c r="L57" s="164"/>
      <c r="M57" s="164">
        <v>1930000</v>
      </c>
    </row>
    <row r="58" spans="1:13" s="97" customFormat="1" ht="21.75" customHeight="1">
      <c r="A58" s="141" t="s">
        <v>150</v>
      </c>
      <c r="B58" s="141" t="s">
        <v>148</v>
      </c>
      <c r="C58" s="141" t="s">
        <v>147</v>
      </c>
      <c r="D58" s="141" t="s">
        <v>190</v>
      </c>
      <c r="E58" s="141" t="s">
        <v>166</v>
      </c>
      <c r="F58" s="142">
        <f aca="true" t="shared" si="19" ref="F58:F63">G58+K58</f>
        <v>30980</v>
      </c>
      <c r="G58" s="142">
        <f aca="true" t="shared" si="20" ref="G58:G63">SUM(H58:J58)</f>
        <v>30980</v>
      </c>
      <c r="H58" s="142"/>
      <c r="I58" s="164">
        <v>30980</v>
      </c>
      <c r="J58" s="142">
        <v>0</v>
      </c>
      <c r="K58" s="142">
        <f t="shared" si="18"/>
        <v>0</v>
      </c>
      <c r="L58" s="164">
        <v>0</v>
      </c>
      <c r="M58" s="164">
        <v>0</v>
      </c>
    </row>
    <row r="59" spans="1:13" s="97" customFormat="1" ht="21.75" customHeight="1">
      <c r="A59" s="141" t="s">
        <v>150</v>
      </c>
      <c r="B59" s="141" t="s">
        <v>148</v>
      </c>
      <c r="C59" s="141" t="s">
        <v>148</v>
      </c>
      <c r="D59" s="141" t="s">
        <v>190</v>
      </c>
      <c r="E59" s="153" t="s">
        <v>288</v>
      </c>
      <c r="F59" s="142">
        <f t="shared" si="19"/>
        <v>259413</v>
      </c>
      <c r="G59" s="142">
        <f t="shared" si="20"/>
        <v>259413</v>
      </c>
      <c r="H59" s="164">
        <v>259413</v>
      </c>
      <c r="I59" s="142"/>
      <c r="J59" s="142">
        <v>0</v>
      </c>
      <c r="K59" s="142">
        <f t="shared" si="18"/>
        <v>0</v>
      </c>
      <c r="L59" s="164">
        <v>0</v>
      </c>
      <c r="M59" s="164">
        <v>0</v>
      </c>
    </row>
    <row r="60" spans="1:13" s="97" customFormat="1" ht="21.75" customHeight="1">
      <c r="A60" s="141" t="s">
        <v>150</v>
      </c>
      <c r="B60" s="141" t="s">
        <v>153</v>
      </c>
      <c r="C60" s="141" t="s">
        <v>140</v>
      </c>
      <c r="D60" s="141" t="s">
        <v>190</v>
      </c>
      <c r="E60" s="141" t="s">
        <v>154</v>
      </c>
      <c r="F60" s="142">
        <f t="shared" si="19"/>
        <v>17834</v>
      </c>
      <c r="G60" s="142">
        <f t="shared" si="20"/>
        <v>17834</v>
      </c>
      <c r="H60" s="164">
        <v>17834</v>
      </c>
      <c r="I60" s="142"/>
      <c r="J60" s="142">
        <v>0</v>
      </c>
      <c r="K60" s="142">
        <f t="shared" si="18"/>
        <v>0</v>
      </c>
      <c r="L60" s="164">
        <v>0</v>
      </c>
      <c r="M60" s="164">
        <v>0</v>
      </c>
    </row>
    <row r="61" spans="1:13" s="97" customFormat="1" ht="21.75" customHeight="1">
      <c r="A61" s="141" t="s">
        <v>155</v>
      </c>
      <c r="B61" s="141" t="s">
        <v>156</v>
      </c>
      <c r="C61" s="141" t="s">
        <v>147</v>
      </c>
      <c r="D61" s="141" t="s">
        <v>190</v>
      </c>
      <c r="E61" s="141" t="s">
        <v>172</v>
      </c>
      <c r="F61" s="142">
        <f t="shared" si="19"/>
        <v>105387</v>
      </c>
      <c r="G61" s="142">
        <f t="shared" si="20"/>
        <v>105387</v>
      </c>
      <c r="H61" s="164">
        <v>105387</v>
      </c>
      <c r="I61" s="142"/>
      <c r="J61" s="142">
        <v>0</v>
      </c>
      <c r="K61" s="142">
        <f t="shared" si="18"/>
        <v>0</v>
      </c>
      <c r="L61" s="164">
        <v>0</v>
      </c>
      <c r="M61" s="164">
        <v>0</v>
      </c>
    </row>
    <row r="62" spans="1:13" s="97" customFormat="1" ht="21.75" customHeight="1">
      <c r="A62" s="141" t="s">
        <v>155</v>
      </c>
      <c r="B62" s="141" t="s">
        <v>156</v>
      </c>
      <c r="C62" s="141" t="s">
        <v>158</v>
      </c>
      <c r="D62" s="141" t="s">
        <v>190</v>
      </c>
      <c r="E62" s="141" t="s">
        <v>159</v>
      </c>
      <c r="F62" s="142">
        <f t="shared" si="19"/>
        <v>72190</v>
      </c>
      <c r="G62" s="142">
        <f t="shared" si="20"/>
        <v>72190</v>
      </c>
      <c r="H62" s="164">
        <v>72190</v>
      </c>
      <c r="I62" s="142"/>
      <c r="J62" s="142">
        <v>0</v>
      </c>
      <c r="K62" s="142">
        <f t="shared" si="18"/>
        <v>0</v>
      </c>
      <c r="L62" s="164">
        <v>0</v>
      </c>
      <c r="M62" s="164">
        <v>0</v>
      </c>
    </row>
    <row r="63" spans="1:13" s="97" customFormat="1" ht="21.75" customHeight="1">
      <c r="A63" s="141" t="s">
        <v>160</v>
      </c>
      <c r="B63" s="141" t="s">
        <v>147</v>
      </c>
      <c r="C63" s="141" t="s">
        <v>140</v>
      </c>
      <c r="D63" s="141" t="s">
        <v>190</v>
      </c>
      <c r="E63" s="141" t="s">
        <v>161</v>
      </c>
      <c r="F63" s="142">
        <f t="shared" si="19"/>
        <v>194560</v>
      </c>
      <c r="G63" s="142">
        <f t="shared" si="20"/>
        <v>194560</v>
      </c>
      <c r="H63" s="164">
        <v>194560</v>
      </c>
      <c r="I63" s="142"/>
      <c r="J63" s="142">
        <v>0</v>
      </c>
      <c r="K63" s="142">
        <f t="shared" si="18"/>
        <v>0</v>
      </c>
      <c r="L63" s="164">
        <v>0</v>
      </c>
      <c r="M63" s="164">
        <v>0</v>
      </c>
    </row>
    <row r="64" spans="1:13" s="97" customFormat="1" ht="21.75" customHeight="1">
      <c r="A64" s="141"/>
      <c r="B64" s="141"/>
      <c r="C64" s="141"/>
      <c r="D64" s="141" t="s">
        <v>191</v>
      </c>
      <c r="E64" s="141" t="s">
        <v>192</v>
      </c>
      <c r="F64" s="142">
        <f aca="true" t="shared" si="21" ref="F64:M64">SUM(F65:F66)</f>
        <v>236527</v>
      </c>
      <c r="G64" s="142">
        <f t="shared" si="21"/>
        <v>236527</v>
      </c>
      <c r="H64" s="142">
        <f t="shared" si="21"/>
        <v>1360</v>
      </c>
      <c r="I64" s="142">
        <f t="shared" si="21"/>
        <v>235167</v>
      </c>
      <c r="J64" s="142">
        <f t="shared" si="21"/>
        <v>0</v>
      </c>
      <c r="K64" s="142">
        <f t="shared" si="21"/>
        <v>0</v>
      </c>
      <c r="L64" s="164">
        <f t="shared" si="21"/>
        <v>0</v>
      </c>
      <c r="M64" s="164">
        <f t="shared" si="21"/>
        <v>0</v>
      </c>
    </row>
    <row r="65" spans="1:13" s="97" customFormat="1" ht="21.75" customHeight="1">
      <c r="A65" s="141" t="s">
        <v>150</v>
      </c>
      <c r="B65" s="141" t="s">
        <v>148</v>
      </c>
      <c r="C65" s="141" t="s">
        <v>147</v>
      </c>
      <c r="D65" s="141" t="s">
        <v>194</v>
      </c>
      <c r="E65" s="141" t="s">
        <v>166</v>
      </c>
      <c r="F65" s="142">
        <f>G65+K65</f>
        <v>235167</v>
      </c>
      <c r="G65" s="142">
        <f>SUM(H65:J65)</f>
        <v>235167</v>
      </c>
      <c r="H65" s="142"/>
      <c r="I65" s="164">
        <v>235167</v>
      </c>
      <c r="J65" s="142">
        <v>0</v>
      </c>
      <c r="K65" s="142">
        <f>SUM(L65:M65)</f>
        <v>0</v>
      </c>
      <c r="L65" s="164">
        <v>0</v>
      </c>
      <c r="M65" s="164">
        <v>0</v>
      </c>
    </row>
    <row r="66" spans="1:13" s="97" customFormat="1" ht="21.75" customHeight="1">
      <c r="A66" s="141" t="s">
        <v>155</v>
      </c>
      <c r="B66" s="141" t="s">
        <v>156</v>
      </c>
      <c r="C66" s="141" t="s">
        <v>158</v>
      </c>
      <c r="D66" s="141" t="s">
        <v>194</v>
      </c>
      <c r="E66" s="141" t="s">
        <v>159</v>
      </c>
      <c r="F66" s="142">
        <f>G66+K66</f>
        <v>1360</v>
      </c>
      <c r="G66" s="142">
        <f>SUM(H66:J66)</f>
        <v>1360</v>
      </c>
      <c r="H66" s="164">
        <v>1360</v>
      </c>
      <c r="I66" s="142">
        <v>0</v>
      </c>
      <c r="J66" s="142">
        <v>0</v>
      </c>
      <c r="K66" s="142">
        <f>SUM(L66:M66)</f>
        <v>0</v>
      </c>
      <c r="L66" s="164">
        <v>0</v>
      </c>
      <c r="M66" s="164">
        <v>0</v>
      </c>
    </row>
    <row r="67" spans="1:13" s="97" customFormat="1" ht="21.75" customHeight="1">
      <c r="A67" s="141"/>
      <c r="B67" s="141"/>
      <c r="C67" s="141"/>
      <c r="D67" s="141" t="s">
        <v>195</v>
      </c>
      <c r="E67" s="141" t="s">
        <v>196</v>
      </c>
      <c r="F67" s="142">
        <f aca="true" t="shared" si="22" ref="F67:M67">SUM(F68:F74)</f>
        <v>920406</v>
      </c>
      <c r="G67" s="142">
        <f t="shared" si="22"/>
        <v>898706</v>
      </c>
      <c r="H67" s="142">
        <f t="shared" si="22"/>
        <v>842724</v>
      </c>
      <c r="I67" s="142">
        <f t="shared" si="22"/>
        <v>0</v>
      </c>
      <c r="J67" s="142">
        <f>SUM(J68:J74)</f>
        <v>55982</v>
      </c>
      <c r="K67" s="142">
        <f t="shared" si="22"/>
        <v>21700</v>
      </c>
      <c r="L67" s="164">
        <f>SUM(L69:L74)</f>
        <v>21700</v>
      </c>
      <c r="M67" s="164">
        <f t="shared" si="22"/>
        <v>0</v>
      </c>
    </row>
    <row r="68" spans="1:13" s="97" customFormat="1" ht="21.75" customHeight="1">
      <c r="A68" s="141" t="s">
        <v>139</v>
      </c>
      <c r="B68" s="141" t="s">
        <v>140</v>
      </c>
      <c r="C68" s="141" t="s">
        <v>147</v>
      </c>
      <c r="D68" s="141" t="s">
        <v>197</v>
      </c>
      <c r="E68" s="141" t="s">
        <v>198</v>
      </c>
      <c r="F68" s="142">
        <f>G68+K68</f>
        <v>740174</v>
      </c>
      <c r="G68" s="142">
        <f>SUM(H68:J68)</f>
        <v>740174</v>
      </c>
      <c r="H68" s="164">
        <v>684192</v>
      </c>
      <c r="J68" s="164">
        <v>55982</v>
      </c>
      <c r="K68" s="142">
        <f aca="true" t="shared" si="23" ref="K68:K74">SUM(L68:M68)</f>
        <v>0</v>
      </c>
      <c r="M68" s="164">
        <v>0</v>
      </c>
    </row>
    <row r="69" spans="1:13" s="97" customFormat="1" ht="21.75" customHeight="1">
      <c r="A69" s="141" t="s">
        <v>139</v>
      </c>
      <c r="B69" s="141" t="s">
        <v>140</v>
      </c>
      <c r="C69" s="141" t="s">
        <v>145</v>
      </c>
      <c r="D69" s="141" t="s">
        <v>197</v>
      </c>
      <c r="E69" s="141" t="s">
        <v>146</v>
      </c>
      <c r="F69" s="142">
        <f aca="true" t="shared" si="24" ref="F69:F74">G69+K69</f>
        <v>21700</v>
      </c>
      <c r="G69" s="142">
        <f aca="true" t="shared" si="25" ref="G69:G74">SUM(H69:J69)</f>
        <v>0</v>
      </c>
      <c r="H69" s="142"/>
      <c r="I69" s="142"/>
      <c r="J69" s="142"/>
      <c r="K69" s="142">
        <f>SUM(L69:M69)</f>
        <v>21700</v>
      </c>
      <c r="L69" s="164">
        <v>21700</v>
      </c>
      <c r="M69" s="164">
        <v>0</v>
      </c>
    </row>
    <row r="70" spans="1:13" s="97" customFormat="1" ht="21.75" customHeight="1">
      <c r="A70" s="141" t="s">
        <v>150</v>
      </c>
      <c r="B70" s="141" t="s">
        <v>148</v>
      </c>
      <c r="C70" s="141" t="s">
        <v>148</v>
      </c>
      <c r="D70" s="141" t="s">
        <v>197</v>
      </c>
      <c r="E70" s="153" t="s">
        <v>288</v>
      </c>
      <c r="F70" s="142">
        <f t="shared" si="24"/>
        <v>63573</v>
      </c>
      <c r="G70" s="142">
        <f t="shared" si="25"/>
        <v>63573</v>
      </c>
      <c r="H70" s="164">
        <v>63573</v>
      </c>
      <c r="I70" s="142"/>
      <c r="J70" s="142"/>
      <c r="K70" s="142">
        <f t="shared" si="23"/>
        <v>0</v>
      </c>
      <c r="L70" s="164">
        <v>0</v>
      </c>
      <c r="M70" s="164">
        <v>0</v>
      </c>
    </row>
    <row r="71" spans="1:13" s="97" customFormat="1" ht="21.75" customHeight="1">
      <c r="A71" s="141" t="s">
        <v>150</v>
      </c>
      <c r="B71" s="141" t="s">
        <v>153</v>
      </c>
      <c r="C71" s="141" t="s">
        <v>140</v>
      </c>
      <c r="D71" s="141" t="s">
        <v>197</v>
      </c>
      <c r="E71" s="141" t="s">
        <v>154</v>
      </c>
      <c r="F71" s="142">
        <f t="shared" si="24"/>
        <v>4370</v>
      </c>
      <c r="G71" s="142">
        <f t="shared" si="25"/>
        <v>4370</v>
      </c>
      <c r="H71" s="164">
        <v>4370</v>
      </c>
      <c r="I71" s="142"/>
      <c r="J71" s="142"/>
      <c r="K71" s="142">
        <f t="shared" si="23"/>
        <v>0</v>
      </c>
      <c r="L71" s="164">
        <v>0</v>
      </c>
      <c r="M71" s="164">
        <v>0</v>
      </c>
    </row>
    <row r="72" spans="1:13" s="97" customFormat="1" ht="21.75" customHeight="1">
      <c r="A72" s="141" t="s">
        <v>155</v>
      </c>
      <c r="B72" s="141" t="s">
        <v>156</v>
      </c>
      <c r="C72" s="141" t="s">
        <v>147</v>
      </c>
      <c r="D72" s="141" t="s">
        <v>197</v>
      </c>
      <c r="E72" s="141" t="s">
        <v>172</v>
      </c>
      <c r="F72" s="142">
        <f t="shared" si="24"/>
        <v>25826</v>
      </c>
      <c r="G72" s="142">
        <f t="shared" si="25"/>
        <v>25826</v>
      </c>
      <c r="H72" s="164">
        <v>25826</v>
      </c>
      <c r="I72" s="142"/>
      <c r="J72" s="142"/>
      <c r="K72" s="142">
        <f t="shared" si="23"/>
        <v>0</v>
      </c>
      <c r="L72" s="164">
        <v>0</v>
      </c>
      <c r="M72" s="164">
        <v>0</v>
      </c>
    </row>
    <row r="73" spans="1:13" s="97" customFormat="1" ht="21.75" customHeight="1">
      <c r="A73" s="141" t="s">
        <v>155</v>
      </c>
      <c r="B73" s="141" t="s">
        <v>156</v>
      </c>
      <c r="C73" s="141" t="s">
        <v>158</v>
      </c>
      <c r="D73" s="141" t="s">
        <v>197</v>
      </c>
      <c r="E73" s="141" t="s">
        <v>159</v>
      </c>
      <c r="F73" s="142">
        <f t="shared" si="24"/>
        <v>17083</v>
      </c>
      <c r="G73" s="142">
        <f t="shared" si="25"/>
        <v>17083</v>
      </c>
      <c r="H73" s="164">
        <v>17083</v>
      </c>
      <c r="I73" s="142"/>
      <c r="J73" s="142"/>
      <c r="K73" s="142">
        <f t="shared" si="23"/>
        <v>0</v>
      </c>
      <c r="L73" s="164">
        <v>0</v>
      </c>
      <c r="M73" s="164">
        <v>0</v>
      </c>
    </row>
    <row r="74" spans="1:13" s="97" customFormat="1" ht="21.75" customHeight="1">
      <c r="A74" s="141" t="s">
        <v>160</v>
      </c>
      <c r="B74" s="141" t="s">
        <v>147</v>
      </c>
      <c r="C74" s="141" t="s">
        <v>140</v>
      </c>
      <c r="D74" s="141" t="s">
        <v>197</v>
      </c>
      <c r="E74" s="141" t="s">
        <v>161</v>
      </c>
      <c r="F74" s="142">
        <f t="shared" si="24"/>
        <v>47680</v>
      </c>
      <c r="G74" s="142">
        <f t="shared" si="25"/>
        <v>47680</v>
      </c>
      <c r="H74" s="164">
        <v>47680</v>
      </c>
      <c r="I74" s="142"/>
      <c r="J74" s="142"/>
      <c r="K74" s="142">
        <f t="shared" si="23"/>
        <v>0</v>
      </c>
      <c r="L74" s="164">
        <v>0</v>
      </c>
      <c r="M74" s="164">
        <v>0</v>
      </c>
    </row>
    <row r="75" spans="1:13" s="97" customFormat="1" ht="21.75" customHeight="1">
      <c r="A75" s="141"/>
      <c r="B75" s="141"/>
      <c r="C75" s="141"/>
      <c r="D75" s="141" t="s">
        <v>199</v>
      </c>
      <c r="E75" s="141" t="s">
        <v>200</v>
      </c>
      <c r="F75" s="142">
        <f aca="true" t="shared" si="26" ref="F75:M75">SUM(F76:F82)</f>
        <v>563761</v>
      </c>
      <c r="G75" s="142">
        <f t="shared" si="26"/>
        <v>463761</v>
      </c>
      <c r="H75" s="142">
        <f t="shared" si="26"/>
        <v>408783</v>
      </c>
      <c r="I75" s="142">
        <f t="shared" si="26"/>
        <v>24490</v>
      </c>
      <c r="J75" s="142">
        <f>SUM(J76:J82)</f>
        <v>30488</v>
      </c>
      <c r="K75" s="142">
        <f t="shared" si="26"/>
        <v>100000</v>
      </c>
      <c r="L75" s="164">
        <f t="shared" si="26"/>
        <v>100000</v>
      </c>
      <c r="M75" s="164">
        <f t="shared" si="26"/>
        <v>0</v>
      </c>
    </row>
    <row r="76" spans="1:13" s="97" customFormat="1" ht="21.75" customHeight="1">
      <c r="A76" s="141" t="s">
        <v>139</v>
      </c>
      <c r="B76" s="141" t="s">
        <v>140</v>
      </c>
      <c r="C76" s="141" t="s">
        <v>143</v>
      </c>
      <c r="D76" s="141" t="s">
        <v>201</v>
      </c>
      <c r="E76" s="141" t="s">
        <v>144</v>
      </c>
      <c r="F76" s="142">
        <f>G76+K76</f>
        <v>466513</v>
      </c>
      <c r="G76" s="142">
        <f>SUM(H76:J76)</f>
        <v>366513</v>
      </c>
      <c r="H76" s="164">
        <v>336025</v>
      </c>
      <c r="J76" s="164">
        <v>30488</v>
      </c>
      <c r="K76" s="142">
        <f aca="true" t="shared" si="27" ref="K76:K82">SUM(L76:M76)</f>
        <v>100000</v>
      </c>
      <c r="L76" s="164">
        <v>100000</v>
      </c>
      <c r="M76" s="164">
        <v>0</v>
      </c>
    </row>
    <row r="77" spans="1:13" s="97" customFormat="1" ht="21.75" customHeight="1">
      <c r="A77" s="141" t="s">
        <v>150</v>
      </c>
      <c r="B77" s="141" t="s">
        <v>148</v>
      </c>
      <c r="C77" s="141" t="s">
        <v>147</v>
      </c>
      <c r="D77" s="141" t="s">
        <v>201</v>
      </c>
      <c r="E77" s="141" t="s">
        <v>166</v>
      </c>
      <c r="F77" s="142">
        <f aca="true" t="shared" si="28" ref="F77:F82">G77+K77</f>
        <v>24490</v>
      </c>
      <c r="G77" s="142">
        <f aca="true" t="shared" si="29" ref="G77:G82">SUM(H77:J77)</f>
        <v>24490</v>
      </c>
      <c r="H77" s="142"/>
      <c r="I77" s="164">
        <v>24490</v>
      </c>
      <c r="J77" s="142">
        <v>0</v>
      </c>
      <c r="K77" s="142">
        <f t="shared" si="27"/>
        <v>0</v>
      </c>
      <c r="L77" s="164">
        <v>0</v>
      </c>
      <c r="M77" s="164">
        <v>0</v>
      </c>
    </row>
    <row r="78" spans="1:13" s="97" customFormat="1" ht="21.75" customHeight="1">
      <c r="A78" s="141" t="s">
        <v>150</v>
      </c>
      <c r="B78" s="141" t="s">
        <v>148</v>
      </c>
      <c r="C78" s="141" t="s">
        <v>148</v>
      </c>
      <c r="D78" s="141" t="s">
        <v>201</v>
      </c>
      <c r="E78" s="153" t="s">
        <v>288</v>
      </c>
      <c r="F78" s="142">
        <f t="shared" si="28"/>
        <v>29122</v>
      </c>
      <c r="G78" s="142">
        <f t="shared" si="29"/>
        <v>29122</v>
      </c>
      <c r="H78" s="164">
        <v>29122</v>
      </c>
      <c r="I78" s="142"/>
      <c r="J78" s="142">
        <v>0</v>
      </c>
      <c r="K78" s="142">
        <f t="shared" si="27"/>
        <v>0</v>
      </c>
      <c r="L78" s="164">
        <v>0</v>
      </c>
      <c r="M78" s="164">
        <v>0</v>
      </c>
    </row>
    <row r="79" spans="1:13" s="97" customFormat="1" ht="21.75" customHeight="1">
      <c r="A79" s="141" t="s">
        <v>150</v>
      </c>
      <c r="B79" s="141" t="s">
        <v>153</v>
      </c>
      <c r="C79" s="141" t="s">
        <v>140</v>
      </c>
      <c r="D79" s="141" t="s">
        <v>201</v>
      </c>
      <c r="E79" s="141" t="s">
        <v>154</v>
      </c>
      <c r="F79" s="142">
        <f t="shared" si="28"/>
        <v>2002</v>
      </c>
      <c r="G79" s="142">
        <f t="shared" si="29"/>
        <v>2002</v>
      </c>
      <c r="H79" s="164">
        <v>2002</v>
      </c>
      <c r="I79" s="142"/>
      <c r="J79" s="142">
        <v>0</v>
      </c>
      <c r="K79" s="142">
        <f t="shared" si="27"/>
        <v>0</v>
      </c>
      <c r="L79" s="164">
        <v>0</v>
      </c>
      <c r="M79" s="164">
        <v>0</v>
      </c>
    </row>
    <row r="80" spans="1:13" s="97" customFormat="1" ht="21.75" customHeight="1">
      <c r="A80" s="141" t="s">
        <v>155</v>
      </c>
      <c r="B80" s="141" t="s">
        <v>156</v>
      </c>
      <c r="C80" s="141" t="s">
        <v>147</v>
      </c>
      <c r="D80" s="141" t="s">
        <v>201</v>
      </c>
      <c r="E80" s="141" t="s">
        <v>172</v>
      </c>
      <c r="F80" s="142">
        <f t="shared" si="28"/>
        <v>11831</v>
      </c>
      <c r="G80" s="142">
        <f t="shared" si="29"/>
        <v>11831</v>
      </c>
      <c r="H80" s="164">
        <v>11831</v>
      </c>
      <c r="I80" s="142"/>
      <c r="J80" s="142">
        <v>0</v>
      </c>
      <c r="K80" s="142">
        <f t="shared" si="27"/>
        <v>0</v>
      </c>
      <c r="L80" s="164">
        <v>0</v>
      </c>
      <c r="M80" s="164">
        <v>0</v>
      </c>
    </row>
    <row r="81" spans="1:13" s="97" customFormat="1" ht="21.75" customHeight="1">
      <c r="A81" s="141" t="s">
        <v>155</v>
      </c>
      <c r="B81" s="141" t="s">
        <v>156</v>
      </c>
      <c r="C81" s="141" t="s">
        <v>158</v>
      </c>
      <c r="D81" s="141" t="s">
        <v>201</v>
      </c>
      <c r="E81" s="141" t="s">
        <v>159</v>
      </c>
      <c r="F81" s="142">
        <f t="shared" si="28"/>
        <v>7961</v>
      </c>
      <c r="G81" s="142">
        <f t="shared" si="29"/>
        <v>7961</v>
      </c>
      <c r="H81" s="164">
        <v>7961</v>
      </c>
      <c r="I81" s="142"/>
      <c r="J81" s="142">
        <v>0</v>
      </c>
      <c r="K81" s="142">
        <f t="shared" si="27"/>
        <v>0</v>
      </c>
      <c r="L81" s="164">
        <v>0</v>
      </c>
      <c r="M81" s="164">
        <v>0</v>
      </c>
    </row>
    <row r="82" spans="1:13" s="97" customFormat="1" ht="21.75" customHeight="1">
      <c r="A82" s="141" t="s">
        <v>160</v>
      </c>
      <c r="B82" s="141" t="s">
        <v>147</v>
      </c>
      <c r="C82" s="141" t="s">
        <v>140</v>
      </c>
      <c r="D82" s="141" t="s">
        <v>201</v>
      </c>
      <c r="E82" s="141" t="s">
        <v>161</v>
      </c>
      <c r="F82" s="142">
        <f t="shared" si="28"/>
        <v>21842</v>
      </c>
      <c r="G82" s="142">
        <f t="shared" si="29"/>
        <v>21842</v>
      </c>
      <c r="H82" s="164">
        <v>21842</v>
      </c>
      <c r="I82" s="142"/>
      <c r="J82" s="142">
        <v>0</v>
      </c>
      <c r="K82" s="142">
        <f t="shared" si="27"/>
        <v>0</v>
      </c>
      <c r="L82" s="164">
        <v>0</v>
      </c>
      <c r="M82" s="164">
        <v>0</v>
      </c>
    </row>
  </sheetData>
  <sheetProtection formatCells="0" formatColumns="0" formatRows="0"/>
  <mergeCells count="16">
    <mergeCell ref="E4:E7"/>
    <mergeCell ref="F4:F7"/>
    <mergeCell ref="A6:A7"/>
    <mergeCell ref="B6:B7"/>
    <mergeCell ref="C6:C7"/>
    <mergeCell ref="D4:D7"/>
    <mergeCell ref="A3:L3"/>
    <mergeCell ref="A2:M2"/>
    <mergeCell ref="K4:M4"/>
    <mergeCell ref="G5:G7"/>
    <mergeCell ref="I6:I7"/>
    <mergeCell ref="M5:M7"/>
    <mergeCell ref="L6:L7"/>
    <mergeCell ref="J6:J7"/>
    <mergeCell ref="K5:K7"/>
    <mergeCell ref="H6:H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3"/>
  <sheetViews>
    <sheetView showGridLines="0" showZeros="0" zoomScalePageLayoutView="0" workbookViewId="0" topLeftCell="D1">
      <selection activeCell="G196" sqref="G196:G213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23.75390625" style="0" customWidth="1"/>
    <col min="4" max="4" width="4.125" style="0" customWidth="1"/>
    <col min="5" max="5" width="4.25390625" style="0" customWidth="1"/>
    <col min="6" max="6" width="19.00390625" style="0" customWidth="1"/>
    <col min="7" max="7" width="22.00390625" style="186" customWidth="1"/>
    <col min="8" max="8" width="11.875" style="0" customWidth="1"/>
    <col min="9" max="9" width="11.25390625" style="0" customWidth="1"/>
    <col min="10" max="10" width="12.50390625" style="0" customWidth="1"/>
    <col min="11" max="11" width="10.25390625" style="0" customWidth="1"/>
    <col min="12" max="12" width="7.50390625" style="0" customWidth="1"/>
    <col min="13" max="14" width="10.375" style="0" customWidth="1"/>
    <col min="15" max="15" width="9.125" style="0" customWidth="1"/>
    <col min="16" max="16" width="10.875" style="0" customWidth="1"/>
    <col min="17" max="17" width="10.875" style="194" customWidth="1"/>
    <col min="18" max="18" width="10.75390625" style="194" customWidth="1"/>
  </cols>
  <sheetData>
    <row r="1" ht="21" customHeight="1">
      <c r="R1" s="195" t="s">
        <v>134</v>
      </c>
    </row>
    <row r="2" spans="1:18" ht="27.75" customHeight="1">
      <c r="A2" s="271" t="s">
        <v>312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21.75" customHeight="1">
      <c r="A3" s="277" t="s">
        <v>332</v>
      </c>
      <c r="B3" s="277"/>
      <c r="C3" s="277"/>
      <c r="D3" s="277"/>
      <c r="E3" s="277"/>
      <c r="R3" s="196" t="s">
        <v>92</v>
      </c>
    </row>
    <row r="4" spans="1:18" ht="36.75" customHeight="1">
      <c r="A4" s="276" t="s">
        <v>93</v>
      </c>
      <c r="B4" s="276"/>
      <c r="C4" s="276"/>
      <c r="D4" s="269" t="s">
        <v>94</v>
      </c>
      <c r="E4" s="269"/>
      <c r="F4" s="269"/>
      <c r="G4" s="273" t="s">
        <v>95</v>
      </c>
      <c r="H4" s="269" t="s">
        <v>96</v>
      </c>
      <c r="I4" s="270" t="s">
        <v>97</v>
      </c>
      <c r="J4" s="270"/>
      <c r="K4" s="270"/>
      <c r="L4" s="270"/>
      <c r="M4" s="270"/>
      <c r="N4" s="270"/>
      <c r="O4" s="270" t="s">
        <v>98</v>
      </c>
      <c r="P4" s="270" t="s">
        <v>99</v>
      </c>
      <c r="Q4" s="278" t="s">
        <v>100</v>
      </c>
      <c r="R4" s="278" t="s">
        <v>101</v>
      </c>
    </row>
    <row r="5" spans="1:18" ht="14.25" customHeight="1">
      <c r="A5" s="276" t="s">
        <v>102</v>
      </c>
      <c r="B5" s="276" t="s">
        <v>103</v>
      </c>
      <c r="C5" s="276" t="s">
        <v>104</v>
      </c>
      <c r="D5" s="269" t="s">
        <v>102</v>
      </c>
      <c r="E5" s="269" t="s">
        <v>103</v>
      </c>
      <c r="F5" s="269" t="s">
        <v>104</v>
      </c>
      <c r="G5" s="274"/>
      <c r="H5" s="269"/>
      <c r="I5" s="270" t="s">
        <v>105</v>
      </c>
      <c r="J5" s="279" t="s">
        <v>106</v>
      </c>
      <c r="K5" s="279" t="s">
        <v>107</v>
      </c>
      <c r="L5" s="279" t="s">
        <v>108</v>
      </c>
      <c r="M5" s="279" t="s">
        <v>109</v>
      </c>
      <c r="N5" s="279" t="s">
        <v>110</v>
      </c>
      <c r="O5" s="270"/>
      <c r="P5" s="270"/>
      <c r="Q5" s="278"/>
      <c r="R5" s="278"/>
    </row>
    <row r="6" spans="1:18" ht="65.25" customHeight="1">
      <c r="A6" s="276"/>
      <c r="B6" s="276"/>
      <c r="C6" s="276"/>
      <c r="D6" s="269"/>
      <c r="E6" s="269"/>
      <c r="F6" s="269"/>
      <c r="G6" s="275"/>
      <c r="H6" s="269"/>
      <c r="I6" s="270"/>
      <c r="J6" s="280"/>
      <c r="K6" s="280"/>
      <c r="L6" s="280"/>
      <c r="M6" s="280"/>
      <c r="N6" s="280"/>
      <c r="O6" s="270"/>
      <c r="P6" s="270"/>
      <c r="Q6" s="278"/>
      <c r="R6" s="278"/>
    </row>
    <row r="7" spans="1:18" ht="25.5" customHeight="1">
      <c r="A7" s="107" t="s">
        <v>111</v>
      </c>
      <c r="B7" s="107" t="s">
        <v>111</v>
      </c>
      <c r="C7" s="107" t="s">
        <v>111</v>
      </c>
      <c r="D7" s="107" t="s">
        <v>111</v>
      </c>
      <c r="E7" s="107" t="s">
        <v>111</v>
      </c>
      <c r="F7" s="107" t="s">
        <v>111</v>
      </c>
      <c r="G7" s="107" t="s">
        <v>111</v>
      </c>
      <c r="H7" s="107">
        <v>1</v>
      </c>
      <c r="I7" s="107">
        <v>2</v>
      </c>
      <c r="J7" s="107">
        <v>3</v>
      </c>
      <c r="K7" s="107">
        <v>4</v>
      </c>
      <c r="L7" s="107">
        <v>5</v>
      </c>
      <c r="M7" s="107">
        <v>6</v>
      </c>
      <c r="N7" s="107">
        <v>7</v>
      </c>
      <c r="O7" s="107">
        <v>8</v>
      </c>
      <c r="P7" s="107">
        <v>9</v>
      </c>
      <c r="Q7" s="197">
        <v>10</v>
      </c>
      <c r="R7" s="197">
        <v>11</v>
      </c>
    </row>
    <row r="8" spans="1:18" s="147" customFormat="1" ht="24" customHeight="1">
      <c r="A8" s="145"/>
      <c r="B8" s="145"/>
      <c r="C8" s="145"/>
      <c r="D8" s="145"/>
      <c r="E8" s="145"/>
      <c r="F8" s="145"/>
      <c r="G8" s="187" t="s">
        <v>7</v>
      </c>
      <c r="H8" s="146">
        <f aca="true" t="shared" si="0" ref="H8:R8">H9</f>
        <v>67500562</v>
      </c>
      <c r="I8" s="146">
        <f t="shared" si="0"/>
        <v>45070562</v>
      </c>
      <c r="J8" s="146">
        <f t="shared" si="0"/>
        <v>44167962</v>
      </c>
      <c r="K8" s="146">
        <f t="shared" si="0"/>
        <v>600</v>
      </c>
      <c r="L8" s="146">
        <f t="shared" si="0"/>
        <v>0</v>
      </c>
      <c r="M8" s="146">
        <f t="shared" si="0"/>
        <v>902000</v>
      </c>
      <c r="N8" s="146">
        <f t="shared" si="0"/>
        <v>0</v>
      </c>
      <c r="O8" s="146">
        <f t="shared" si="0"/>
        <v>0</v>
      </c>
      <c r="P8" s="146">
        <f t="shared" si="0"/>
        <v>2230000</v>
      </c>
      <c r="Q8" s="198">
        <f t="shared" si="0"/>
        <v>20200000</v>
      </c>
      <c r="R8" s="198">
        <f t="shared" si="0"/>
        <v>0</v>
      </c>
    </row>
    <row r="9" spans="1:18" ht="24" customHeight="1">
      <c r="A9" s="145"/>
      <c r="B9" s="145"/>
      <c r="C9" s="145"/>
      <c r="D9" s="145"/>
      <c r="E9" s="145"/>
      <c r="F9" s="145"/>
      <c r="G9" s="187" t="s">
        <v>135</v>
      </c>
      <c r="H9" s="146">
        <f aca="true" t="shared" si="1" ref="H9:R9">H10+H41+H64+H84+H111+H141+H147+H170+H174+H195</f>
        <v>67500562</v>
      </c>
      <c r="I9" s="146">
        <f t="shared" si="1"/>
        <v>45070562</v>
      </c>
      <c r="J9" s="146">
        <f t="shared" si="1"/>
        <v>44167962</v>
      </c>
      <c r="K9" s="146">
        <f t="shared" si="1"/>
        <v>600</v>
      </c>
      <c r="L9" s="146">
        <f t="shared" si="1"/>
        <v>0</v>
      </c>
      <c r="M9" s="146">
        <f t="shared" si="1"/>
        <v>902000</v>
      </c>
      <c r="N9" s="146">
        <f t="shared" si="1"/>
        <v>0</v>
      </c>
      <c r="O9" s="146">
        <f t="shared" si="1"/>
        <v>0</v>
      </c>
      <c r="P9" s="146">
        <f t="shared" si="1"/>
        <v>2230000</v>
      </c>
      <c r="Q9" s="198">
        <f t="shared" si="1"/>
        <v>20200000</v>
      </c>
      <c r="R9" s="198">
        <f t="shared" si="1"/>
        <v>0</v>
      </c>
    </row>
    <row r="10" spans="1:18" ht="24" customHeight="1">
      <c r="A10" s="145"/>
      <c r="B10" s="145"/>
      <c r="C10" s="145"/>
      <c r="D10" s="145"/>
      <c r="E10" s="145"/>
      <c r="F10" s="145"/>
      <c r="G10" s="187" t="s">
        <v>137</v>
      </c>
      <c r="H10" s="146">
        <f aca="true" t="shared" si="2" ref="H10:R10">SUM(H11:H40)</f>
        <v>21807780</v>
      </c>
      <c r="I10" s="146">
        <f t="shared" si="2"/>
        <v>21807780</v>
      </c>
      <c r="J10" s="146">
        <f t="shared" si="2"/>
        <v>21657780</v>
      </c>
      <c r="K10" s="146">
        <f t="shared" si="2"/>
        <v>0</v>
      </c>
      <c r="L10" s="146">
        <f t="shared" si="2"/>
        <v>0</v>
      </c>
      <c r="M10" s="146">
        <f t="shared" si="2"/>
        <v>150000</v>
      </c>
      <c r="N10" s="146">
        <f t="shared" si="2"/>
        <v>0</v>
      </c>
      <c r="O10" s="146">
        <f t="shared" si="2"/>
        <v>0</v>
      </c>
      <c r="P10" s="146">
        <f t="shared" si="2"/>
        <v>0</v>
      </c>
      <c r="Q10" s="198">
        <f t="shared" si="2"/>
        <v>0</v>
      </c>
      <c r="R10" s="198">
        <f t="shared" si="2"/>
        <v>0</v>
      </c>
    </row>
    <row r="11" spans="1:18" ht="24" customHeight="1">
      <c r="A11" s="145" t="s">
        <v>202</v>
      </c>
      <c r="B11" s="145" t="s">
        <v>140</v>
      </c>
      <c r="C11" s="145" t="s">
        <v>203</v>
      </c>
      <c r="D11" s="145" t="s">
        <v>204</v>
      </c>
      <c r="E11" s="145" t="s">
        <v>140</v>
      </c>
      <c r="F11" s="145" t="s">
        <v>205</v>
      </c>
      <c r="G11" s="199" t="s">
        <v>390</v>
      </c>
      <c r="H11" s="146">
        <f>I11+O11+P11+Q11+R11</f>
        <v>2528448</v>
      </c>
      <c r="I11" s="146">
        <f>SUM(J11:N11)</f>
        <v>2528448</v>
      </c>
      <c r="J11" s="189">
        <v>2528448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98">
        <v>0</v>
      </c>
      <c r="R11" s="198">
        <v>0</v>
      </c>
    </row>
    <row r="12" spans="1:18" ht="24" customHeight="1">
      <c r="A12" s="145" t="s">
        <v>202</v>
      </c>
      <c r="B12" s="145" t="s">
        <v>147</v>
      </c>
      <c r="C12" s="145" t="s">
        <v>206</v>
      </c>
      <c r="D12" s="145" t="s">
        <v>204</v>
      </c>
      <c r="E12" s="145" t="s">
        <v>140</v>
      </c>
      <c r="F12" s="145" t="s">
        <v>205</v>
      </c>
      <c r="G12" s="199" t="s">
        <v>390</v>
      </c>
      <c r="H12" s="146">
        <f aca="true" t="shared" si="3" ref="H12:H40">I12+O12+P12+Q12+R12</f>
        <v>2761404</v>
      </c>
      <c r="I12" s="146">
        <f aca="true" t="shared" si="4" ref="I12:I40">SUM(J12:N12)</f>
        <v>2761404</v>
      </c>
      <c r="J12" s="189">
        <v>2761404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98">
        <v>0</v>
      </c>
      <c r="R12" s="198">
        <v>0</v>
      </c>
    </row>
    <row r="13" spans="1:18" ht="24" customHeight="1">
      <c r="A13" s="145" t="s">
        <v>202</v>
      </c>
      <c r="B13" s="145" t="s">
        <v>158</v>
      </c>
      <c r="C13" s="145" t="s">
        <v>207</v>
      </c>
      <c r="D13" s="145" t="s">
        <v>204</v>
      </c>
      <c r="E13" s="145" t="s">
        <v>140</v>
      </c>
      <c r="F13" s="145" t="s">
        <v>205</v>
      </c>
      <c r="G13" s="199" t="s">
        <v>390</v>
      </c>
      <c r="H13" s="146">
        <f t="shared" si="3"/>
        <v>1296528</v>
      </c>
      <c r="I13" s="146">
        <f t="shared" si="4"/>
        <v>1296528</v>
      </c>
      <c r="J13" s="189">
        <v>1296528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98">
        <v>0</v>
      </c>
      <c r="R13" s="198">
        <v>0</v>
      </c>
    </row>
    <row r="14" spans="1:18" ht="24" customHeight="1">
      <c r="A14" s="145" t="s">
        <v>202</v>
      </c>
      <c r="B14" s="145" t="s">
        <v>193</v>
      </c>
      <c r="C14" s="145" t="s">
        <v>208</v>
      </c>
      <c r="D14" s="145" t="s">
        <v>204</v>
      </c>
      <c r="E14" s="145" t="s">
        <v>147</v>
      </c>
      <c r="F14" s="145" t="s">
        <v>209</v>
      </c>
      <c r="G14" s="199" t="s">
        <v>390</v>
      </c>
      <c r="H14" s="146">
        <f t="shared" si="3"/>
        <v>634137</v>
      </c>
      <c r="I14" s="146">
        <f t="shared" si="4"/>
        <v>634137</v>
      </c>
      <c r="J14" s="189">
        <v>634137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98">
        <v>0</v>
      </c>
      <c r="R14" s="198">
        <v>0</v>
      </c>
    </row>
    <row r="15" spans="1:18" ht="24" customHeight="1">
      <c r="A15" s="145" t="s">
        <v>202</v>
      </c>
      <c r="B15" s="145" t="s">
        <v>156</v>
      </c>
      <c r="C15" s="145" t="s">
        <v>210</v>
      </c>
      <c r="D15" s="145" t="s">
        <v>204</v>
      </c>
      <c r="E15" s="145" t="s">
        <v>147</v>
      </c>
      <c r="F15" s="145" t="s">
        <v>209</v>
      </c>
      <c r="G15" s="199" t="s">
        <v>390</v>
      </c>
      <c r="H15" s="146">
        <f t="shared" si="3"/>
        <v>338474</v>
      </c>
      <c r="I15" s="146">
        <f t="shared" si="4"/>
        <v>338474</v>
      </c>
      <c r="J15" s="189">
        <v>338474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98">
        <v>0</v>
      </c>
      <c r="R15" s="198">
        <v>0</v>
      </c>
    </row>
    <row r="16" spans="1:18" ht="24" customHeight="1">
      <c r="A16" s="145" t="s">
        <v>202</v>
      </c>
      <c r="B16" s="145" t="s">
        <v>175</v>
      </c>
      <c r="C16" s="145" t="s">
        <v>211</v>
      </c>
      <c r="D16" s="145" t="s">
        <v>204</v>
      </c>
      <c r="E16" s="145" t="s">
        <v>147</v>
      </c>
      <c r="F16" s="145" t="s">
        <v>209</v>
      </c>
      <c r="G16" s="199" t="s">
        <v>390</v>
      </c>
      <c r="H16" s="146">
        <f t="shared" si="3"/>
        <v>553530</v>
      </c>
      <c r="I16" s="146">
        <f t="shared" si="4"/>
        <v>553530</v>
      </c>
      <c r="J16" s="189">
        <v>553530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98">
        <v>0</v>
      </c>
      <c r="R16" s="198">
        <v>0</v>
      </c>
    </row>
    <row r="17" spans="1:18" ht="24" customHeight="1">
      <c r="A17" s="145" t="s">
        <v>202</v>
      </c>
      <c r="B17" s="145" t="s">
        <v>143</v>
      </c>
      <c r="C17" s="145" t="s">
        <v>212</v>
      </c>
      <c r="D17" s="145" t="s">
        <v>204</v>
      </c>
      <c r="E17" s="145" t="s">
        <v>158</v>
      </c>
      <c r="F17" s="145" t="s">
        <v>212</v>
      </c>
      <c r="G17" s="199" t="s">
        <v>390</v>
      </c>
      <c r="H17" s="146">
        <f t="shared" si="3"/>
        <v>450318</v>
      </c>
      <c r="I17" s="146">
        <f t="shared" si="4"/>
        <v>450318</v>
      </c>
      <c r="J17" s="189">
        <v>450318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98">
        <v>0</v>
      </c>
      <c r="R17" s="198">
        <v>0</v>
      </c>
    </row>
    <row r="18" spans="1:18" ht="24" customHeight="1">
      <c r="A18" s="145" t="s">
        <v>213</v>
      </c>
      <c r="B18" s="145" t="s">
        <v>140</v>
      </c>
      <c r="C18" s="145" t="s">
        <v>214</v>
      </c>
      <c r="D18" s="145" t="s">
        <v>215</v>
      </c>
      <c r="E18" s="145" t="s">
        <v>140</v>
      </c>
      <c r="F18" s="145" t="s">
        <v>216</v>
      </c>
      <c r="G18" s="199" t="s">
        <v>390</v>
      </c>
      <c r="H18" s="146">
        <f t="shared" si="3"/>
        <v>121000</v>
      </c>
      <c r="I18" s="146">
        <f t="shared" si="4"/>
        <v>121000</v>
      </c>
      <c r="J18" s="189">
        <v>21000</v>
      </c>
      <c r="K18" s="189">
        <v>0</v>
      </c>
      <c r="L18" s="189">
        <v>0</v>
      </c>
      <c r="M18" s="189">
        <v>100000</v>
      </c>
      <c r="N18" s="146">
        <v>0</v>
      </c>
      <c r="O18" s="146">
        <v>0</v>
      </c>
      <c r="P18" s="146">
        <v>0</v>
      </c>
      <c r="Q18" s="198">
        <v>0</v>
      </c>
      <c r="R18" s="198">
        <v>0</v>
      </c>
    </row>
    <row r="19" spans="1:18" ht="24" customHeight="1">
      <c r="A19" s="145" t="s">
        <v>213</v>
      </c>
      <c r="B19" s="145" t="s">
        <v>147</v>
      </c>
      <c r="C19" s="145" t="s">
        <v>217</v>
      </c>
      <c r="D19" s="145" t="s">
        <v>215</v>
      </c>
      <c r="E19" s="145" t="s">
        <v>140</v>
      </c>
      <c r="F19" s="145" t="s">
        <v>216</v>
      </c>
      <c r="G19" s="199" t="s">
        <v>390</v>
      </c>
      <c r="H19" s="146">
        <f t="shared" si="3"/>
        <v>30000</v>
      </c>
      <c r="I19" s="146">
        <f t="shared" si="4"/>
        <v>30000</v>
      </c>
      <c r="J19" s="189">
        <v>30000</v>
      </c>
      <c r="K19" s="189">
        <v>0</v>
      </c>
      <c r="L19" s="189">
        <v>0</v>
      </c>
      <c r="M19" s="189">
        <v>0</v>
      </c>
      <c r="N19" s="146">
        <v>0</v>
      </c>
      <c r="O19" s="146">
        <v>0</v>
      </c>
      <c r="P19" s="146">
        <v>0</v>
      </c>
      <c r="Q19" s="198">
        <v>0</v>
      </c>
      <c r="R19" s="198">
        <v>0</v>
      </c>
    </row>
    <row r="20" spans="1:18" ht="24" customHeight="1">
      <c r="A20" s="145" t="s">
        <v>213</v>
      </c>
      <c r="B20" s="145" t="s">
        <v>158</v>
      </c>
      <c r="C20" s="145" t="s">
        <v>218</v>
      </c>
      <c r="D20" s="145" t="s">
        <v>215</v>
      </c>
      <c r="E20" s="145" t="s">
        <v>148</v>
      </c>
      <c r="F20" s="145" t="s">
        <v>219</v>
      </c>
      <c r="G20" s="199" t="s">
        <v>390</v>
      </c>
      <c r="H20" s="146">
        <f t="shared" si="3"/>
        <v>10000</v>
      </c>
      <c r="I20" s="146">
        <f t="shared" si="4"/>
        <v>10000</v>
      </c>
      <c r="J20" s="189">
        <v>10000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98">
        <v>0</v>
      </c>
      <c r="R20" s="198">
        <v>0</v>
      </c>
    </row>
    <row r="21" spans="1:18" ht="24" customHeight="1">
      <c r="A21" s="145" t="s">
        <v>213</v>
      </c>
      <c r="B21" s="145" t="s">
        <v>221</v>
      </c>
      <c r="C21" s="145" t="s">
        <v>222</v>
      </c>
      <c r="D21" s="145" t="s">
        <v>215</v>
      </c>
      <c r="E21" s="145" t="s">
        <v>140</v>
      </c>
      <c r="F21" s="145" t="s">
        <v>216</v>
      </c>
      <c r="G21" s="199" t="s">
        <v>390</v>
      </c>
      <c r="H21" s="146">
        <f t="shared" si="3"/>
        <v>40000</v>
      </c>
      <c r="I21" s="146">
        <f t="shared" si="4"/>
        <v>40000</v>
      </c>
      <c r="J21" s="189">
        <v>40000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98">
        <v>0</v>
      </c>
      <c r="R21" s="198">
        <v>0</v>
      </c>
    </row>
    <row r="22" spans="1:18" ht="24" customHeight="1">
      <c r="A22" s="145" t="s">
        <v>213</v>
      </c>
      <c r="B22" s="145" t="s">
        <v>185</v>
      </c>
      <c r="C22" s="145" t="s">
        <v>223</v>
      </c>
      <c r="D22" s="145" t="s">
        <v>215</v>
      </c>
      <c r="E22" s="145" t="s">
        <v>140</v>
      </c>
      <c r="F22" s="145" t="s">
        <v>216</v>
      </c>
      <c r="G22" s="199" t="s">
        <v>390</v>
      </c>
      <c r="H22" s="146">
        <f t="shared" si="3"/>
        <v>30000</v>
      </c>
      <c r="I22" s="146">
        <f t="shared" si="4"/>
        <v>30000</v>
      </c>
      <c r="J22" s="189">
        <v>30000</v>
      </c>
      <c r="K22" s="189">
        <v>0</v>
      </c>
      <c r="L22" s="189">
        <v>0</v>
      </c>
      <c r="M22" s="189">
        <v>0</v>
      </c>
      <c r="N22" s="146">
        <v>0</v>
      </c>
      <c r="O22" s="146">
        <v>0</v>
      </c>
      <c r="P22" s="146">
        <v>0</v>
      </c>
      <c r="Q22" s="198">
        <v>0</v>
      </c>
      <c r="R22" s="198">
        <v>0</v>
      </c>
    </row>
    <row r="23" spans="1:18" ht="24" customHeight="1">
      <c r="A23" s="145" t="s">
        <v>213</v>
      </c>
      <c r="B23" s="145" t="s">
        <v>169</v>
      </c>
      <c r="C23" s="145" t="s">
        <v>224</v>
      </c>
      <c r="D23" s="145" t="s">
        <v>215</v>
      </c>
      <c r="E23" s="145" t="s">
        <v>140</v>
      </c>
      <c r="F23" s="145" t="s">
        <v>216</v>
      </c>
      <c r="G23" s="199" t="s">
        <v>390</v>
      </c>
      <c r="H23" s="146">
        <f t="shared" si="3"/>
        <v>50000</v>
      </c>
      <c r="I23" s="146">
        <f t="shared" si="4"/>
        <v>50000</v>
      </c>
      <c r="J23" s="189">
        <v>50000</v>
      </c>
      <c r="K23" s="189">
        <v>0</v>
      </c>
      <c r="L23" s="189">
        <v>0</v>
      </c>
      <c r="M23" s="189">
        <v>0</v>
      </c>
      <c r="N23" s="146">
        <v>0</v>
      </c>
      <c r="O23" s="146">
        <v>0</v>
      </c>
      <c r="P23" s="146">
        <v>0</v>
      </c>
      <c r="Q23" s="198">
        <v>0</v>
      </c>
      <c r="R23" s="198">
        <v>0</v>
      </c>
    </row>
    <row r="24" spans="1:18" ht="24" customHeight="1">
      <c r="A24" s="145" t="s">
        <v>213</v>
      </c>
      <c r="B24" s="145" t="s">
        <v>156</v>
      </c>
      <c r="C24" s="145" t="s">
        <v>225</v>
      </c>
      <c r="D24" s="145" t="s">
        <v>215</v>
      </c>
      <c r="E24" s="145" t="s">
        <v>140</v>
      </c>
      <c r="F24" s="145" t="s">
        <v>216</v>
      </c>
      <c r="G24" s="199" t="s">
        <v>390</v>
      </c>
      <c r="H24" s="146">
        <f t="shared" si="3"/>
        <v>100000</v>
      </c>
      <c r="I24" s="146">
        <f t="shared" si="4"/>
        <v>100000</v>
      </c>
      <c r="J24" s="189">
        <v>50000</v>
      </c>
      <c r="K24" s="189">
        <v>0</v>
      </c>
      <c r="L24" s="189">
        <v>0</v>
      </c>
      <c r="M24" s="189">
        <v>50000</v>
      </c>
      <c r="N24" s="146">
        <v>0</v>
      </c>
      <c r="O24" s="146">
        <v>0</v>
      </c>
      <c r="P24" s="146">
        <v>0</v>
      </c>
      <c r="Q24" s="198">
        <v>0</v>
      </c>
      <c r="R24" s="198">
        <v>0</v>
      </c>
    </row>
    <row r="25" spans="1:18" ht="24" customHeight="1">
      <c r="A25" s="145" t="s">
        <v>213</v>
      </c>
      <c r="B25" s="145" t="s">
        <v>143</v>
      </c>
      <c r="C25" s="145" t="s">
        <v>226</v>
      </c>
      <c r="D25" s="145" t="s">
        <v>215</v>
      </c>
      <c r="E25" s="145" t="s">
        <v>169</v>
      </c>
      <c r="F25" s="145" t="s">
        <v>226</v>
      </c>
      <c r="G25" s="199" t="s">
        <v>390</v>
      </c>
      <c r="H25" s="146">
        <f t="shared" si="3"/>
        <v>20000</v>
      </c>
      <c r="I25" s="146">
        <f t="shared" si="4"/>
        <v>20000</v>
      </c>
      <c r="J25" s="189">
        <v>20000</v>
      </c>
      <c r="K25" s="146">
        <v>0</v>
      </c>
      <c r="L25" s="146">
        <v>0</v>
      </c>
      <c r="M25" s="146"/>
      <c r="N25" s="146">
        <v>0</v>
      </c>
      <c r="O25" s="146">
        <v>0</v>
      </c>
      <c r="P25" s="146">
        <v>0</v>
      </c>
      <c r="Q25" s="198">
        <v>0</v>
      </c>
      <c r="R25" s="198">
        <v>0</v>
      </c>
    </row>
    <row r="26" spans="1:18" ht="24" customHeight="1">
      <c r="A26" s="145" t="s">
        <v>213</v>
      </c>
      <c r="B26" s="145" t="s">
        <v>145</v>
      </c>
      <c r="C26" s="145" t="s">
        <v>227</v>
      </c>
      <c r="D26" s="145" t="s">
        <v>215</v>
      </c>
      <c r="E26" s="145" t="s">
        <v>140</v>
      </c>
      <c r="F26" s="145" t="s">
        <v>216</v>
      </c>
      <c r="G26" s="199" t="s">
        <v>390</v>
      </c>
      <c r="H26" s="146">
        <f t="shared" si="3"/>
        <v>5000</v>
      </c>
      <c r="I26" s="146">
        <f t="shared" si="4"/>
        <v>5000</v>
      </c>
      <c r="J26" s="189">
        <v>5000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98">
        <v>0</v>
      </c>
      <c r="R26" s="198">
        <v>0</v>
      </c>
    </row>
    <row r="27" spans="1:18" ht="24" customHeight="1">
      <c r="A27" s="145" t="s">
        <v>213</v>
      </c>
      <c r="B27" s="145" t="s">
        <v>228</v>
      </c>
      <c r="C27" s="145" t="s">
        <v>229</v>
      </c>
      <c r="D27" s="145" t="s">
        <v>215</v>
      </c>
      <c r="E27" s="145" t="s">
        <v>147</v>
      </c>
      <c r="F27" s="145" t="s">
        <v>229</v>
      </c>
      <c r="G27" s="199" t="s">
        <v>390</v>
      </c>
      <c r="H27" s="146">
        <f t="shared" si="3"/>
        <v>20000</v>
      </c>
      <c r="I27" s="146">
        <f t="shared" si="4"/>
        <v>20000</v>
      </c>
      <c r="J27" s="189">
        <v>20000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98">
        <v>0</v>
      </c>
      <c r="R27" s="198">
        <v>0</v>
      </c>
    </row>
    <row r="28" spans="1:18" ht="24" customHeight="1">
      <c r="A28" s="145" t="s">
        <v>213</v>
      </c>
      <c r="B28" s="145" t="s">
        <v>230</v>
      </c>
      <c r="C28" s="145" t="s">
        <v>231</v>
      </c>
      <c r="D28" s="145" t="s">
        <v>215</v>
      </c>
      <c r="E28" s="145" t="s">
        <v>158</v>
      </c>
      <c r="F28" s="145" t="s">
        <v>231</v>
      </c>
      <c r="G28" s="199" t="s">
        <v>390</v>
      </c>
      <c r="H28" s="146">
        <f t="shared" si="3"/>
        <v>20000</v>
      </c>
      <c r="I28" s="146">
        <f t="shared" si="4"/>
        <v>20000</v>
      </c>
      <c r="J28" s="189">
        <v>20000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98">
        <v>0</v>
      </c>
      <c r="R28" s="198">
        <v>0</v>
      </c>
    </row>
    <row r="29" spans="1:18" ht="24" customHeight="1">
      <c r="A29" s="145" t="s">
        <v>213</v>
      </c>
      <c r="B29" s="145" t="s">
        <v>232</v>
      </c>
      <c r="C29" s="145" t="s">
        <v>233</v>
      </c>
      <c r="D29" s="145" t="s">
        <v>215</v>
      </c>
      <c r="E29" s="145" t="s">
        <v>221</v>
      </c>
      <c r="F29" s="145" t="s">
        <v>233</v>
      </c>
      <c r="G29" s="199" t="s">
        <v>390</v>
      </c>
      <c r="H29" s="146">
        <f t="shared" si="3"/>
        <v>25000</v>
      </c>
      <c r="I29" s="146">
        <f t="shared" si="4"/>
        <v>25000</v>
      </c>
      <c r="J29" s="189">
        <v>25000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98">
        <v>0</v>
      </c>
      <c r="R29" s="198">
        <v>0</v>
      </c>
    </row>
    <row r="30" spans="1:18" ht="24" customHeight="1">
      <c r="A30" s="145" t="s">
        <v>213</v>
      </c>
      <c r="B30" s="145" t="s">
        <v>234</v>
      </c>
      <c r="C30" s="145" t="s">
        <v>235</v>
      </c>
      <c r="D30" s="145" t="s">
        <v>215</v>
      </c>
      <c r="E30" s="145" t="s">
        <v>148</v>
      </c>
      <c r="F30" s="145" t="s">
        <v>219</v>
      </c>
      <c r="G30" s="199" t="s">
        <v>390</v>
      </c>
      <c r="H30" s="146">
        <f t="shared" si="3"/>
        <v>20000</v>
      </c>
      <c r="I30" s="146">
        <f t="shared" si="4"/>
        <v>20000</v>
      </c>
      <c r="J30" s="189">
        <v>20000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98">
        <v>0</v>
      </c>
      <c r="R30" s="198">
        <v>0</v>
      </c>
    </row>
    <row r="31" spans="1:18" ht="24" customHeight="1">
      <c r="A31" s="145" t="s">
        <v>213</v>
      </c>
      <c r="B31" s="145" t="s">
        <v>236</v>
      </c>
      <c r="C31" s="145" t="s">
        <v>219</v>
      </c>
      <c r="D31" s="145" t="s">
        <v>215</v>
      </c>
      <c r="E31" s="145" t="s">
        <v>148</v>
      </c>
      <c r="F31" s="145" t="s">
        <v>219</v>
      </c>
      <c r="G31" s="199" t="s">
        <v>390</v>
      </c>
      <c r="H31" s="146">
        <f t="shared" si="3"/>
        <v>7330000</v>
      </c>
      <c r="I31" s="146">
        <f t="shared" si="4"/>
        <v>7330000</v>
      </c>
      <c r="J31" s="189">
        <v>7330000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98">
        <v>0</v>
      </c>
      <c r="R31" s="198">
        <v>0</v>
      </c>
    </row>
    <row r="32" spans="1:18" ht="24" customHeight="1">
      <c r="A32" s="145" t="s">
        <v>213</v>
      </c>
      <c r="B32" s="145" t="s">
        <v>237</v>
      </c>
      <c r="C32" s="145" t="s">
        <v>238</v>
      </c>
      <c r="D32" s="145" t="s">
        <v>215</v>
      </c>
      <c r="E32" s="145" t="s">
        <v>140</v>
      </c>
      <c r="F32" s="145" t="s">
        <v>216</v>
      </c>
      <c r="G32" s="199" t="s">
        <v>390</v>
      </c>
      <c r="H32" s="146">
        <f t="shared" si="3"/>
        <v>75053</v>
      </c>
      <c r="I32" s="146">
        <f t="shared" si="4"/>
        <v>75053</v>
      </c>
      <c r="J32" s="189">
        <v>75053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98">
        <v>0</v>
      </c>
      <c r="R32" s="198">
        <v>0</v>
      </c>
    </row>
    <row r="33" spans="1:18" ht="24" customHeight="1">
      <c r="A33" s="145" t="s">
        <v>213</v>
      </c>
      <c r="B33" s="145" t="s">
        <v>239</v>
      </c>
      <c r="C33" s="145" t="s">
        <v>240</v>
      </c>
      <c r="D33" s="145" t="s">
        <v>215</v>
      </c>
      <c r="E33" s="145" t="s">
        <v>140</v>
      </c>
      <c r="F33" s="145" t="s">
        <v>216</v>
      </c>
      <c r="G33" s="199" t="s">
        <v>390</v>
      </c>
      <c r="H33" s="146">
        <f t="shared" si="3"/>
        <v>63211</v>
      </c>
      <c r="I33" s="146">
        <f t="shared" si="4"/>
        <v>63211</v>
      </c>
      <c r="J33" s="189">
        <v>63211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98">
        <v>0</v>
      </c>
      <c r="R33" s="198">
        <v>0</v>
      </c>
    </row>
    <row r="34" spans="1:18" ht="24" customHeight="1">
      <c r="A34" s="145" t="s">
        <v>213</v>
      </c>
      <c r="B34" s="145" t="s">
        <v>241</v>
      </c>
      <c r="C34" s="145" t="s">
        <v>242</v>
      </c>
      <c r="D34" s="145" t="s">
        <v>215</v>
      </c>
      <c r="E34" s="145" t="s">
        <v>193</v>
      </c>
      <c r="F34" s="145" t="s">
        <v>242</v>
      </c>
      <c r="G34" s="199" t="s">
        <v>390</v>
      </c>
      <c r="H34" s="146">
        <f t="shared" si="3"/>
        <v>50000</v>
      </c>
      <c r="I34" s="146">
        <f t="shared" si="4"/>
        <v>50000</v>
      </c>
      <c r="J34" s="189">
        <v>50000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98">
        <v>0</v>
      </c>
      <c r="R34" s="198">
        <v>0</v>
      </c>
    </row>
    <row r="35" spans="1:18" ht="24" customHeight="1">
      <c r="A35" s="145" t="s">
        <v>213</v>
      </c>
      <c r="B35" s="145" t="s">
        <v>243</v>
      </c>
      <c r="C35" s="145" t="s">
        <v>244</v>
      </c>
      <c r="D35" s="145" t="s">
        <v>215</v>
      </c>
      <c r="E35" s="145" t="s">
        <v>140</v>
      </c>
      <c r="F35" s="145" t="s">
        <v>216</v>
      </c>
      <c r="G35" s="199" t="s">
        <v>390</v>
      </c>
      <c r="H35" s="146">
        <f t="shared" si="3"/>
        <v>493360</v>
      </c>
      <c r="I35" s="146">
        <f t="shared" si="4"/>
        <v>493360</v>
      </c>
      <c r="J35" s="189">
        <v>493360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98">
        <v>0</v>
      </c>
      <c r="R35" s="198">
        <v>0</v>
      </c>
    </row>
    <row r="36" spans="1:18" ht="24" customHeight="1">
      <c r="A36" s="145" t="s">
        <v>213</v>
      </c>
      <c r="B36" s="145" t="s">
        <v>153</v>
      </c>
      <c r="C36" s="145" t="s">
        <v>245</v>
      </c>
      <c r="D36" s="145" t="s">
        <v>215</v>
      </c>
      <c r="E36" s="145" t="s">
        <v>153</v>
      </c>
      <c r="F36" s="145" t="s">
        <v>245</v>
      </c>
      <c r="G36" s="199" t="s">
        <v>390</v>
      </c>
      <c r="H36" s="146">
        <f t="shared" si="3"/>
        <v>1507275</v>
      </c>
      <c r="I36" s="146">
        <f t="shared" si="4"/>
        <v>1507275</v>
      </c>
      <c r="J36" s="189">
        <v>1507275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98">
        <v>0</v>
      </c>
      <c r="R36" s="198">
        <v>0</v>
      </c>
    </row>
    <row r="37" spans="1:18" ht="24" customHeight="1">
      <c r="A37" s="145" t="s">
        <v>213</v>
      </c>
      <c r="B37" s="145" t="s">
        <v>153</v>
      </c>
      <c r="C37" s="145" t="s">
        <v>245</v>
      </c>
      <c r="D37" s="145" t="s">
        <v>246</v>
      </c>
      <c r="E37" s="145" t="s">
        <v>147</v>
      </c>
      <c r="F37" s="145" t="s">
        <v>84</v>
      </c>
      <c r="G37" s="199" t="s">
        <v>390</v>
      </c>
      <c r="H37" s="146">
        <f t="shared" si="3"/>
        <v>1100000</v>
      </c>
      <c r="I37" s="146">
        <f t="shared" si="4"/>
        <v>1100000</v>
      </c>
      <c r="J37" s="189">
        <v>1100000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98">
        <v>0</v>
      </c>
      <c r="R37" s="198">
        <v>0</v>
      </c>
    </row>
    <row r="38" spans="1:18" ht="24" customHeight="1">
      <c r="A38" s="145" t="s">
        <v>247</v>
      </c>
      <c r="B38" s="145" t="s">
        <v>140</v>
      </c>
      <c r="C38" s="145" t="s">
        <v>248</v>
      </c>
      <c r="D38" s="145" t="s">
        <v>249</v>
      </c>
      <c r="E38" s="145" t="s">
        <v>148</v>
      </c>
      <c r="F38" s="145" t="s">
        <v>250</v>
      </c>
      <c r="G38" s="199" t="s">
        <v>390</v>
      </c>
      <c r="H38" s="146">
        <f t="shared" si="3"/>
        <v>146647</v>
      </c>
      <c r="I38" s="146">
        <f t="shared" si="4"/>
        <v>146647</v>
      </c>
      <c r="J38" s="189">
        <v>146647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98">
        <v>0</v>
      </c>
      <c r="R38" s="198">
        <v>0</v>
      </c>
    </row>
    <row r="39" spans="1:18" ht="24" customHeight="1">
      <c r="A39" s="145" t="s">
        <v>247</v>
      </c>
      <c r="B39" s="145" t="s">
        <v>147</v>
      </c>
      <c r="C39" s="145" t="s">
        <v>251</v>
      </c>
      <c r="D39" s="145" t="s">
        <v>249</v>
      </c>
      <c r="E39" s="145" t="s">
        <v>148</v>
      </c>
      <c r="F39" s="145" t="s">
        <v>250</v>
      </c>
      <c r="G39" s="199" t="s">
        <v>390</v>
      </c>
      <c r="H39" s="146">
        <f t="shared" si="3"/>
        <v>1961623</v>
      </c>
      <c r="I39" s="146">
        <f t="shared" si="4"/>
        <v>1961623</v>
      </c>
      <c r="J39" s="189">
        <v>1961623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98">
        <v>0</v>
      </c>
      <c r="R39" s="198">
        <v>0</v>
      </c>
    </row>
    <row r="40" spans="1:18" ht="24" customHeight="1">
      <c r="A40" s="145" t="s">
        <v>247</v>
      </c>
      <c r="B40" s="145" t="s">
        <v>148</v>
      </c>
      <c r="C40" s="145" t="s">
        <v>252</v>
      </c>
      <c r="D40" s="145" t="s">
        <v>249</v>
      </c>
      <c r="E40" s="145" t="s">
        <v>140</v>
      </c>
      <c r="F40" s="145" t="s">
        <v>253</v>
      </c>
      <c r="G40" s="199" t="s">
        <v>390</v>
      </c>
      <c r="H40" s="146">
        <f t="shared" si="3"/>
        <v>26772</v>
      </c>
      <c r="I40" s="146">
        <f t="shared" si="4"/>
        <v>26772</v>
      </c>
      <c r="J40" s="189">
        <v>26772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98">
        <v>0</v>
      </c>
      <c r="R40" s="198">
        <v>0</v>
      </c>
    </row>
    <row r="41" spans="1:18" ht="24" customHeight="1">
      <c r="A41" s="145"/>
      <c r="B41" s="145"/>
      <c r="C41" s="145"/>
      <c r="D41" s="145"/>
      <c r="E41" s="145"/>
      <c r="F41" s="145"/>
      <c r="G41" s="187" t="s">
        <v>162</v>
      </c>
      <c r="H41" s="146">
        <f aca="true" t="shared" si="5" ref="H41:R41">SUM(H42:H63)</f>
        <v>1061165</v>
      </c>
      <c r="I41" s="146">
        <f t="shared" si="5"/>
        <v>1061165</v>
      </c>
      <c r="J41" s="146">
        <f t="shared" si="5"/>
        <v>1061165</v>
      </c>
      <c r="K41" s="146">
        <f t="shared" si="5"/>
        <v>0</v>
      </c>
      <c r="L41" s="146">
        <f t="shared" si="5"/>
        <v>0</v>
      </c>
      <c r="M41" s="146">
        <f t="shared" si="5"/>
        <v>0</v>
      </c>
      <c r="N41" s="146">
        <f t="shared" si="5"/>
        <v>0</v>
      </c>
      <c r="O41" s="146">
        <f t="shared" si="5"/>
        <v>0</v>
      </c>
      <c r="P41" s="146">
        <f t="shared" si="5"/>
        <v>0</v>
      </c>
      <c r="Q41" s="198">
        <f t="shared" si="5"/>
        <v>0</v>
      </c>
      <c r="R41" s="198">
        <f t="shared" si="5"/>
        <v>0</v>
      </c>
    </row>
    <row r="42" spans="1:18" ht="24" customHeight="1">
      <c r="A42" s="145" t="s">
        <v>202</v>
      </c>
      <c r="B42" s="145" t="s">
        <v>140</v>
      </c>
      <c r="C42" s="145" t="s">
        <v>203</v>
      </c>
      <c r="D42" s="145" t="s">
        <v>246</v>
      </c>
      <c r="E42" s="145" t="s">
        <v>140</v>
      </c>
      <c r="F42" s="145" t="s">
        <v>254</v>
      </c>
      <c r="G42" s="187" t="s">
        <v>255</v>
      </c>
      <c r="H42" s="146">
        <f>I42+O42+P42+Q42+R42</f>
        <v>279612</v>
      </c>
      <c r="I42" s="146">
        <f>SUM(J42:N42)</f>
        <v>279612</v>
      </c>
      <c r="J42" s="189">
        <v>279612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98">
        <v>0</v>
      </c>
      <c r="R42" s="198">
        <v>0</v>
      </c>
    </row>
    <row r="43" spans="1:18" ht="24" customHeight="1">
      <c r="A43" s="145" t="s">
        <v>202</v>
      </c>
      <c r="B43" s="145" t="s">
        <v>147</v>
      </c>
      <c r="C43" s="145" t="s">
        <v>206</v>
      </c>
      <c r="D43" s="145" t="s">
        <v>246</v>
      </c>
      <c r="E43" s="145" t="s">
        <v>140</v>
      </c>
      <c r="F43" s="145" t="s">
        <v>254</v>
      </c>
      <c r="G43" s="187" t="s">
        <v>255</v>
      </c>
      <c r="H43" s="146">
        <f aca="true" t="shared" si="6" ref="H43:H63">I43+O43+P43+Q43+R43</f>
        <v>162176</v>
      </c>
      <c r="I43" s="146">
        <f aca="true" t="shared" si="7" ref="I43:I63">SUM(J43:N43)</f>
        <v>162176</v>
      </c>
      <c r="J43" s="189">
        <v>162176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98">
        <v>0</v>
      </c>
      <c r="R43" s="198">
        <v>0</v>
      </c>
    </row>
    <row r="44" spans="1:18" ht="24" customHeight="1">
      <c r="A44" s="145" t="s">
        <v>202</v>
      </c>
      <c r="B44" s="145" t="s">
        <v>158</v>
      </c>
      <c r="C44" s="145" t="s">
        <v>207</v>
      </c>
      <c r="D44" s="145" t="s">
        <v>246</v>
      </c>
      <c r="E44" s="145" t="s">
        <v>153</v>
      </c>
      <c r="F44" s="145" t="s">
        <v>256</v>
      </c>
      <c r="G44" s="187" t="s">
        <v>255</v>
      </c>
      <c r="H44" s="146">
        <f t="shared" si="6"/>
        <v>92734</v>
      </c>
      <c r="I44" s="146">
        <f t="shared" si="7"/>
        <v>92734</v>
      </c>
      <c r="J44" s="189">
        <v>92734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98">
        <v>0</v>
      </c>
      <c r="R44" s="198">
        <v>0</v>
      </c>
    </row>
    <row r="45" spans="1:18" ht="24" customHeight="1">
      <c r="A45" s="145" t="s">
        <v>202</v>
      </c>
      <c r="B45" s="145" t="s">
        <v>185</v>
      </c>
      <c r="C45" s="145" t="s">
        <v>257</v>
      </c>
      <c r="D45" s="145" t="s">
        <v>246</v>
      </c>
      <c r="E45" s="145" t="s">
        <v>140</v>
      </c>
      <c r="F45" s="145" t="s">
        <v>254</v>
      </c>
      <c r="G45" s="187" t="s">
        <v>255</v>
      </c>
      <c r="H45" s="146">
        <f t="shared" si="6"/>
        <v>123994</v>
      </c>
      <c r="I45" s="146">
        <f t="shared" si="7"/>
        <v>123994</v>
      </c>
      <c r="J45" s="189">
        <v>123994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98">
        <v>0</v>
      </c>
      <c r="R45" s="198">
        <v>0</v>
      </c>
    </row>
    <row r="46" spans="1:18" ht="24" customHeight="1">
      <c r="A46" s="145" t="s">
        <v>202</v>
      </c>
      <c r="B46" s="145" t="s">
        <v>193</v>
      </c>
      <c r="C46" s="145" t="s">
        <v>208</v>
      </c>
      <c r="D46" s="145" t="s">
        <v>204</v>
      </c>
      <c r="E46" s="145" t="s">
        <v>147</v>
      </c>
      <c r="F46" s="145" t="s">
        <v>209</v>
      </c>
      <c r="G46" s="187" t="s">
        <v>255</v>
      </c>
      <c r="H46" s="146">
        <f t="shared" si="6"/>
        <v>66420</v>
      </c>
      <c r="I46" s="146">
        <f t="shared" si="7"/>
        <v>66420</v>
      </c>
      <c r="J46" s="189">
        <v>66420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98">
        <v>0</v>
      </c>
      <c r="R46" s="198">
        <v>0</v>
      </c>
    </row>
    <row r="47" spans="1:18" ht="24" customHeight="1">
      <c r="A47" s="145" t="s">
        <v>202</v>
      </c>
      <c r="B47" s="145" t="s">
        <v>156</v>
      </c>
      <c r="C47" s="145" t="s">
        <v>210</v>
      </c>
      <c r="D47" s="145" t="s">
        <v>204</v>
      </c>
      <c r="E47" s="145" t="s">
        <v>147</v>
      </c>
      <c r="F47" s="145" t="s">
        <v>209</v>
      </c>
      <c r="G47" s="187" t="s">
        <v>255</v>
      </c>
      <c r="H47" s="146">
        <f t="shared" si="6"/>
        <v>29889</v>
      </c>
      <c r="I47" s="146">
        <f t="shared" si="7"/>
        <v>29889</v>
      </c>
      <c r="J47" s="189">
        <v>29889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98">
        <v>0</v>
      </c>
      <c r="R47" s="198">
        <v>0</v>
      </c>
    </row>
    <row r="48" spans="1:18" ht="24" customHeight="1">
      <c r="A48" s="145" t="s">
        <v>202</v>
      </c>
      <c r="B48" s="145" t="s">
        <v>175</v>
      </c>
      <c r="C48" s="145" t="s">
        <v>211</v>
      </c>
      <c r="D48" s="145" t="s">
        <v>204</v>
      </c>
      <c r="E48" s="145" t="s">
        <v>147</v>
      </c>
      <c r="F48" s="145" t="s">
        <v>209</v>
      </c>
      <c r="G48" s="187" t="s">
        <v>255</v>
      </c>
      <c r="H48" s="146">
        <f t="shared" si="6"/>
        <v>53006</v>
      </c>
      <c r="I48" s="146">
        <f t="shared" si="7"/>
        <v>53006</v>
      </c>
      <c r="J48" s="189">
        <v>53006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98">
        <v>0</v>
      </c>
      <c r="R48" s="198">
        <v>0</v>
      </c>
    </row>
    <row r="49" spans="1:18" ht="24" customHeight="1">
      <c r="A49" s="145" t="s">
        <v>202</v>
      </c>
      <c r="B49" s="145" t="s">
        <v>143</v>
      </c>
      <c r="C49" s="145" t="s">
        <v>212</v>
      </c>
      <c r="D49" s="145" t="s">
        <v>204</v>
      </c>
      <c r="E49" s="145" t="s">
        <v>158</v>
      </c>
      <c r="F49" s="145" t="s">
        <v>212</v>
      </c>
      <c r="G49" s="187" t="s">
        <v>255</v>
      </c>
      <c r="H49" s="146">
        <f t="shared" si="6"/>
        <v>49815</v>
      </c>
      <c r="I49" s="146">
        <f t="shared" si="7"/>
        <v>49815</v>
      </c>
      <c r="J49" s="189">
        <v>49815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98">
        <v>0</v>
      </c>
      <c r="R49" s="198">
        <v>0</v>
      </c>
    </row>
    <row r="50" spans="1:18" ht="24" customHeight="1">
      <c r="A50" s="145" t="s">
        <v>213</v>
      </c>
      <c r="B50" s="145" t="s">
        <v>140</v>
      </c>
      <c r="C50" s="145" t="s">
        <v>214</v>
      </c>
      <c r="D50" s="145" t="s">
        <v>246</v>
      </c>
      <c r="E50" s="145" t="s">
        <v>147</v>
      </c>
      <c r="F50" s="145" t="s">
        <v>84</v>
      </c>
      <c r="G50" s="187" t="s">
        <v>255</v>
      </c>
      <c r="H50" s="146">
        <f t="shared" si="6"/>
        <v>3000</v>
      </c>
      <c r="I50" s="146">
        <f t="shared" si="7"/>
        <v>3000</v>
      </c>
      <c r="J50" s="189">
        <v>3000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98">
        <v>0</v>
      </c>
      <c r="R50" s="198">
        <v>0</v>
      </c>
    </row>
    <row r="51" spans="1:18" ht="24" customHeight="1">
      <c r="A51" s="145" t="s">
        <v>213</v>
      </c>
      <c r="B51" s="145" t="s">
        <v>147</v>
      </c>
      <c r="C51" s="145" t="s">
        <v>217</v>
      </c>
      <c r="D51" s="145" t="s">
        <v>246</v>
      </c>
      <c r="E51" s="145" t="s">
        <v>147</v>
      </c>
      <c r="F51" s="145" t="s">
        <v>84</v>
      </c>
      <c r="G51" s="187" t="s">
        <v>255</v>
      </c>
      <c r="H51" s="146">
        <f t="shared" si="6"/>
        <v>28100</v>
      </c>
      <c r="I51" s="146">
        <f t="shared" si="7"/>
        <v>28100</v>
      </c>
      <c r="J51" s="189">
        <v>28100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98">
        <v>0</v>
      </c>
      <c r="R51" s="198">
        <v>0</v>
      </c>
    </row>
    <row r="52" spans="1:18" ht="24" customHeight="1">
      <c r="A52" s="192" t="s">
        <v>213</v>
      </c>
      <c r="B52" s="192" t="s">
        <v>158</v>
      </c>
      <c r="C52" s="192" t="s">
        <v>218</v>
      </c>
      <c r="D52" s="192" t="s">
        <v>246</v>
      </c>
      <c r="E52" s="192" t="s">
        <v>147</v>
      </c>
      <c r="F52" s="192" t="s">
        <v>84</v>
      </c>
      <c r="G52" s="187" t="s">
        <v>255</v>
      </c>
      <c r="H52" s="146">
        <f>I52+O52+P52+Q52+R52</f>
        <v>2000</v>
      </c>
      <c r="I52" s="146">
        <f>SUM(J52:N52)</f>
        <v>2000</v>
      </c>
      <c r="J52" s="189">
        <v>2000</v>
      </c>
      <c r="K52" s="146"/>
      <c r="L52" s="146"/>
      <c r="M52" s="146"/>
      <c r="N52" s="146"/>
      <c r="O52" s="146"/>
      <c r="P52" s="146"/>
      <c r="Q52" s="198"/>
      <c r="R52" s="198"/>
    </row>
    <row r="53" spans="1:18" ht="24" customHeight="1">
      <c r="A53" s="145" t="s">
        <v>213</v>
      </c>
      <c r="B53" s="145" t="s">
        <v>148</v>
      </c>
      <c r="C53" s="145" t="s">
        <v>220</v>
      </c>
      <c r="D53" s="145" t="s">
        <v>246</v>
      </c>
      <c r="E53" s="145" t="s">
        <v>147</v>
      </c>
      <c r="F53" s="145" t="s">
        <v>84</v>
      </c>
      <c r="G53" s="187" t="s">
        <v>255</v>
      </c>
      <c r="H53" s="146">
        <f t="shared" si="6"/>
        <v>1000</v>
      </c>
      <c r="I53" s="146">
        <f t="shared" si="7"/>
        <v>1000</v>
      </c>
      <c r="J53" s="189">
        <v>1000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98">
        <v>0</v>
      </c>
      <c r="R53" s="198">
        <v>0</v>
      </c>
    </row>
    <row r="54" spans="1:18" ht="24" customHeight="1">
      <c r="A54" s="145" t="s">
        <v>213</v>
      </c>
      <c r="B54" s="145" t="s">
        <v>221</v>
      </c>
      <c r="C54" s="145" t="s">
        <v>222</v>
      </c>
      <c r="D54" s="145" t="s">
        <v>246</v>
      </c>
      <c r="E54" s="145" t="s">
        <v>147</v>
      </c>
      <c r="F54" s="145" t="s">
        <v>84</v>
      </c>
      <c r="G54" s="187" t="s">
        <v>255</v>
      </c>
      <c r="H54" s="146">
        <f t="shared" si="6"/>
        <v>4000</v>
      </c>
      <c r="I54" s="146">
        <f t="shared" si="7"/>
        <v>4000</v>
      </c>
      <c r="J54" s="189">
        <v>4000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98">
        <v>0</v>
      </c>
      <c r="R54" s="198">
        <v>0</v>
      </c>
    </row>
    <row r="55" spans="1:18" ht="24" customHeight="1">
      <c r="A55" s="192" t="s">
        <v>213</v>
      </c>
      <c r="B55" s="192" t="s">
        <v>185</v>
      </c>
      <c r="C55" s="192" t="s">
        <v>223</v>
      </c>
      <c r="D55" s="192" t="s">
        <v>246</v>
      </c>
      <c r="E55" s="192" t="s">
        <v>147</v>
      </c>
      <c r="F55" s="192" t="s">
        <v>84</v>
      </c>
      <c r="G55" s="187" t="s">
        <v>255</v>
      </c>
      <c r="H55" s="146">
        <f>I55+O55+P55+Q55+R55</f>
        <v>3000</v>
      </c>
      <c r="I55" s="146">
        <f>SUM(J55:N55)</f>
        <v>3000</v>
      </c>
      <c r="J55" s="189">
        <v>3000</v>
      </c>
      <c r="K55" s="146"/>
      <c r="L55" s="146"/>
      <c r="M55" s="146"/>
      <c r="N55" s="146"/>
      <c r="O55" s="146"/>
      <c r="P55" s="146"/>
      <c r="Q55" s="198"/>
      <c r="R55" s="198"/>
    </row>
    <row r="56" spans="1:18" ht="24" customHeight="1">
      <c r="A56" s="192" t="s">
        <v>213</v>
      </c>
      <c r="B56" s="192" t="s">
        <v>169</v>
      </c>
      <c r="C56" s="192" t="s">
        <v>224</v>
      </c>
      <c r="D56" s="192" t="s">
        <v>246</v>
      </c>
      <c r="E56" s="192" t="s">
        <v>147</v>
      </c>
      <c r="F56" s="192" t="s">
        <v>84</v>
      </c>
      <c r="G56" s="187" t="s">
        <v>255</v>
      </c>
      <c r="H56" s="146">
        <f>I56+O56+P56+Q56+R56</f>
        <v>2000</v>
      </c>
      <c r="I56" s="146">
        <f>SUM(J56:N56)</f>
        <v>2000</v>
      </c>
      <c r="J56" s="189">
        <v>2000</v>
      </c>
      <c r="K56" s="146"/>
      <c r="L56" s="146"/>
      <c r="M56" s="146"/>
      <c r="N56" s="146"/>
      <c r="O56" s="146"/>
      <c r="P56" s="146"/>
      <c r="Q56" s="198"/>
      <c r="R56" s="198"/>
    </row>
    <row r="57" spans="1:18" ht="24" customHeight="1">
      <c r="A57" s="145" t="s">
        <v>213</v>
      </c>
      <c r="B57" s="145" t="s">
        <v>156</v>
      </c>
      <c r="C57" s="145" t="s">
        <v>225</v>
      </c>
      <c r="D57" s="145" t="s">
        <v>246</v>
      </c>
      <c r="E57" s="145" t="s">
        <v>147</v>
      </c>
      <c r="F57" s="145" t="s">
        <v>84</v>
      </c>
      <c r="G57" s="187" t="s">
        <v>255</v>
      </c>
      <c r="H57" s="146">
        <f t="shared" si="6"/>
        <v>3000</v>
      </c>
      <c r="I57" s="146">
        <f t="shared" si="7"/>
        <v>3000</v>
      </c>
      <c r="J57" s="189">
        <v>3000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98">
        <v>0</v>
      </c>
      <c r="R57" s="198">
        <v>0</v>
      </c>
    </row>
    <row r="58" spans="1:18" ht="24" customHeight="1">
      <c r="A58" s="192" t="s">
        <v>213</v>
      </c>
      <c r="B58" s="192" t="s">
        <v>143</v>
      </c>
      <c r="C58" s="192" t="s">
        <v>226</v>
      </c>
      <c r="D58" s="192" t="s">
        <v>246</v>
      </c>
      <c r="E58" s="192" t="s">
        <v>147</v>
      </c>
      <c r="F58" s="192" t="s">
        <v>84</v>
      </c>
      <c r="G58" s="187" t="s">
        <v>255</v>
      </c>
      <c r="H58" s="146">
        <f>I58+O58+P58+Q58+R58</f>
        <v>2000</v>
      </c>
      <c r="I58" s="146">
        <f>SUM(J58:N58)</f>
        <v>2000</v>
      </c>
      <c r="J58" s="189">
        <v>2000</v>
      </c>
      <c r="K58" s="146"/>
      <c r="L58" s="146"/>
      <c r="M58" s="146"/>
      <c r="N58" s="146"/>
      <c r="O58" s="146"/>
      <c r="P58" s="146"/>
      <c r="Q58" s="198"/>
      <c r="R58" s="198"/>
    </row>
    <row r="59" spans="1:18" ht="24" customHeight="1">
      <c r="A59" s="145" t="s">
        <v>213</v>
      </c>
      <c r="B59" s="145" t="s">
        <v>234</v>
      </c>
      <c r="C59" s="145" t="s">
        <v>235</v>
      </c>
      <c r="D59" s="145" t="s">
        <v>246</v>
      </c>
      <c r="E59" s="145" t="s">
        <v>147</v>
      </c>
      <c r="F59" s="145" t="s">
        <v>84</v>
      </c>
      <c r="G59" s="187" t="s">
        <v>255</v>
      </c>
      <c r="H59" s="146">
        <f t="shared" si="6"/>
        <v>10000</v>
      </c>
      <c r="I59" s="146">
        <f t="shared" si="7"/>
        <v>10000</v>
      </c>
      <c r="J59" s="189">
        <v>10000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98">
        <v>0</v>
      </c>
      <c r="R59" s="198">
        <v>0</v>
      </c>
    </row>
    <row r="60" spans="1:18" ht="24" customHeight="1">
      <c r="A60" s="145" t="s">
        <v>213</v>
      </c>
      <c r="B60" s="145" t="s">
        <v>237</v>
      </c>
      <c r="C60" s="145" t="s">
        <v>238</v>
      </c>
      <c r="D60" s="145" t="s">
        <v>246</v>
      </c>
      <c r="E60" s="145" t="s">
        <v>140</v>
      </c>
      <c r="F60" s="145" t="s">
        <v>254</v>
      </c>
      <c r="G60" s="187" t="s">
        <v>255</v>
      </c>
      <c r="H60" s="146">
        <f t="shared" si="6"/>
        <v>8303</v>
      </c>
      <c r="I60" s="146">
        <f t="shared" si="7"/>
        <v>8303</v>
      </c>
      <c r="J60" s="189">
        <v>8303</v>
      </c>
      <c r="K60" s="146">
        <v>0</v>
      </c>
      <c r="L60" s="146">
        <v>0</v>
      </c>
      <c r="M60" s="146">
        <v>0</v>
      </c>
      <c r="N60" s="146">
        <v>0</v>
      </c>
      <c r="O60" s="146">
        <v>0</v>
      </c>
      <c r="P60" s="146">
        <v>0</v>
      </c>
      <c r="Q60" s="198">
        <v>0</v>
      </c>
      <c r="R60" s="198">
        <v>0</v>
      </c>
    </row>
    <row r="61" spans="1:18" ht="24" customHeight="1">
      <c r="A61" s="145" t="s">
        <v>213</v>
      </c>
      <c r="B61" s="145" t="s">
        <v>239</v>
      </c>
      <c r="C61" s="145" t="s">
        <v>240</v>
      </c>
      <c r="D61" s="145" t="s">
        <v>246</v>
      </c>
      <c r="E61" s="145" t="s">
        <v>147</v>
      </c>
      <c r="F61" s="145" t="s">
        <v>84</v>
      </c>
      <c r="G61" s="187" t="s">
        <v>255</v>
      </c>
      <c r="H61" s="146">
        <f t="shared" si="6"/>
        <v>6990</v>
      </c>
      <c r="I61" s="146">
        <f t="shared" si="7"/>
        <v>6990</v>
      </c>
      <c r="J61" s="189">
        <v>6990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6">
        <v>0</v>
      </c>
      <c r="Q61" s="198">
        <v>0</v>
      </c>
      <c r="R61" s="198">
        <v>0</v>
      </c>
    </row>
    <row r="62" spans="1:18" ht="24" customHeight="1">
      <c r="A62" s="145" t="s">
        <v>213</v>
      </c>
      <c r="B62" s="145" t="s">
        <v>153</v>
      </c>
      <c r="C62" s="145" t="s">
        <v>245</v>
      </c>
      <c r="D62" s="145" t="s">
        <v>246</v>
      </c>
      <c r="E62" s="145" t="s">
        <v>147</v>
      </c>
      <c r="F62" s="145" t="s">
        <v>84</v>
      </c>
      <c r="G62" s="187" t="s">
        <v>255</v>
      </c>
      <c r="H62" s="146">
        <f t="shared" si="6"/>
        <v>3100</v>
      </c>
      <c r="I62" s="146">
        <f t="shared" si="7"/>
        <v>3100</v>
      </c>
      <c r="J62" s="189">
        <v>3100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v>0</v>
      </c>
      <c r="Q62" s="198">
        <v>0</v>
      </c>
      <c r="R62" s="198">
        <v>0</v>
      </c>
    </row>
    <row r="63" spans="1:18" ht="24" customHeight="1">
      <c r="A63" s="145" t="s">
        <v>247</v>
      </c>
      <c r="B63" s="145" t="s">
        <v>147</v>
      </c>
      <c r="C63" s="145" t="s">
        <v>251</v>
      </c>
      <c r="D63" s="145" t="s">
        <v>249</v>
      </c>
      <c r="E63" s="145" t="s">
        <v>148</v>
      </c>
      <c r="F63" s="145" t="s">
        <v>250</v>
      </c>
      <c r="G63" s="187" t="s">
        <v>255</v>
      </c>
      <c r="H63" s="146">
        <f t="shared" si="6"/>
        <v>127026</v>
      </c>
      <c r="I63" s="146">
        <f t="shared" si="7"/>
        <v>127026</v>
      </c>
      <c r="J63" s="189">
        <v>127026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v>0</v>
      </c>
      <c r="Q63" s="198">
        <v>0</v>
      </c>
      <c r="R63" s="198">
        <v>0</v>
      </c>
    </row>
    <row r="64" spans="1:18" ht="24" customHeight="1">
      <c r="A64" s="145"/>
      <c r="B64" s="145"/>
      <c r="C64" s="145"/>
      <c r="D64" s="145"/>
      <c r="E64" s="145"/>
      <c r="F64" s="145"/>
      <c r="G64" s="187" t="s">
        <v>167</v>
      </c>
      <c r="H64" s="146">
        <f aca="true" t="shared" si="8" ref="H64:R64">SUM(H65:H83)</f>
        <v>3743646</v>
      </c>
      <c r="I64" s="146">
        <f t="shared" si="8"/>
        <v>3443646</v>
      </c>
      <c r="J64" s="146">
        <f t="shared" si="8"/>
        <v>3443646</v>
      </c>
      <c r="K64" s="146">
        <f t="shared" si="8"/>
        <v>0</v>
      </c>
      <c r="L64" s="146">
        <f t="shared" si="8"/>
        <v>0</v>
      </c>
      <c r="M64" s="146">
        <f t="shared" si="8"/>
        <v>0</v>
      </c>
      <c r="N64" s="146">
        <f t="shared" si="8"/>
        <v>0</v>
      </c>
      <c r="O64" s="146">
        <f t="shared" si="8"/>
        <v>0</v>
      </c>
      <c r="P64" s="146">
        <f t="shared" si="8"/>
        <v>300000</v>
      </c>
      <c r="Q64" s="198">
        <f t="shared" si="8"/>
        <v>0</v>
      </c>
      <c r="R64" s="198">
        <f t="shared" si="8"/>
        <v>0</v>
      </c>
    </row>
    <row r="65" spans="1:18" ht="24" customHeight="1">
      <c r="A65" s="145" t="s">
        <v>202</v>
      </c>
      <c r="B65" s="145" t="s">
        <v>140</v>
      </c>
      <c r="C65" s="145" t="s">
        <v>203</v>
      </c>
      <c r="D65" s="145" t="s">
        <v>246</v>
      </c>
      <c r="E65" s="145" t="s">
        <v>140</v>
      </c>
      <c r="F65" s="145" t="s">
        <v>254</v>
      </c>
      <c r="G65" s="187" t="s">
        <v>258</v>
      </c>
      <c r="H65" s="146">
        <f>I65+O65+P65+Q65+R65</f>
        <v>801516</v>
      </c>
      <c r="I65" s="146">
        <f>SUM(J65:N65)</f>
        <v>801516</v>
      </c>
      <c r="J65" s="189">
        <v>801516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98">
        <v>0</v>
      </c>
      <c r="R65" s="198">
        <v>0</v>
      </c>
    </row>
    <row r="66" spans="1:18" ht="24" customHeight="1">
      <c r="A66" s="145" t="s">
        <v>202</v>
      </c>
      <c r="B66" s="145" t="s">
        <v>147</v>
      </c>
      <c r="C66" s="145" t="s">
        <v>206</v>
      </c>
      <c r="D66" s="145" t="s">
        <v>246</v>
      </c>
      <c r="E66" s="145" t="s">
        <v>140</v>
      </c>
      <c r="F66" s="145" t="s">
        <v>254</v>
      </c>
      <c r="G66" s="187" t="s">
        <v>258</v>
      </c>
      <c r="H66" s="146">
        <f aca="true" t="shared" si="9" ref="H66:H83">I66+O66+P66+Q66+R66</f>
        <v>563756</v>
      </c>
      <c r="I66" s="146">
        <f aca="true" t="shared" si="10" ref="I66:I83">SUM(J66:N66)</f>
        <v>563756</v>
      </c>
      <c r="J66" s="189">
        <v>563756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98">
        <v>0</v>
      </c>
      <c r="R66" s="198">
        <v>0</v>
      </c>
    </row>
    <row r="67" spans="1:18" ht="24" customHeight="1">
      <c r="A67" s="145" t="s">
        <v>202</v>
      </c>
      <c r="B67" s="145" t="s">
        <v>158</v>
      </c>
      <c r="C67" s="145" t="s">
        <v>207</v>
      </c>
      <c r="D67" s="145" t="s">
        <v>246</v>
      </c>
      <c r="E67" s="145" t="s">
        <v>140</v>
      </c>
      <c r="F67" s="145" t="s">
        <v>254</v>
      </c>
      <c r="G67" s="187" t="s">
        <v>258</v>
      </c>
      <c r="H67" s="146">
        <f t="shared" si="9"/>
        <v>295084</v>
      </c>
      <c r="I67" s="146">
        <f t="shared" si="10"/>
        <v>295084</v>
      </c>
      <c r="J67" s="189">
        <v>295084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v>0</v>
      </c>
      <c r="Q67" s="198">
        <v>0</v>
      </c>
      <c r="R67" s="198">
        <v>0</v>
      </c>
    </row>
    <row r="68" spans="1:18" ht="24" customHeight="1">
      <c r="A68" s="145" t="s">
        <v>202</v>
      </c>
      <c r="B68" s="145" t="s">
        <v>185</v>
      </c>
      <c r="C68" s="145" t="s">
        <v>257</v>
      </c>
      <c r="D68" s="145" t="s">
        <v>246</v>
      </c>
      <c r="E68" s="145" t="s">
        <v>140</v>
      </c>
      <c r="F68" s="145" t="s">
        <v>254</v>
      </c>
      <c r="G68" s="187" t="s">
        <v>258</v>
      </c>
      <c r="H68" s="146">
        <f t="shared" si="9"/>
        <v>439389</v>
      </c>
      <c r="I68" s="146">
        <f t="shared" si="10"/>
        <v>439389</v>
      </c>
      <c r="J68" s="189">
        <v>439389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98">
        <v>0</v>
      </c>
      <c r="R68" s="198">
        <v>0</v>
      </c>
    </row>
    <row r="69" spans="1:18" ht="24" customHeight="1">
      <c r="A69" s="145" t="s">
        <v>202</v>
      </c>
      <c r="B69" s="145" t="s">
        <v>193</v>
      </c>
      <c r="C69" s="145" t="s">
        <v>208</v>
      </c>
      <c r="D69" s="145" t="s">
        <v>246</v>
      </c>
      <c r="E69" s="145" t="s">
        <v>140</v>
      </c>
      <c r="F69" s="145" t="s">
        <v>254</v>
      </c>
      <c r="G69" s="187" t="s">
        <v>258</v>
      </c>
      <c r="H69" s="146">
        <f t="shared" si="9"/>
        <v>205130</v>
      </c>
      <c r="I69" s="146">
        <f t="shared" si="10"/>
        <v>205130</v>
      </c>
      <c r="J69" s="189">
        <v>205130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98">
        <v>0</v>
      </c>
      <c r="R69" s="198">
        <v>0</v>
      </c>
    </row>
    <row r="70" spans="1:18" ht="24" customHeight="1">
      <c r="A70" s="145" t="s">
        <v>202</v>
      </c>
      <c r="B70" s="145" t="s">
        <v>156</v>
      </c>
      <c r="C70" s="145" t="s">
        <v>210</v>
      </c>
      <c r="D70" s="145" t="s">
        <v>246</v>
      </c>
      <c r="E70" s="145" t="s">
        <v>140</v>
      </c>
      <c r="F70" s="145" t="s">
        <v>254</v>
      </c>
      <c r="G70" s="187" t="s">
        <v>258</v>
      </c>
      <c r="H70" s="146">
        <f t="shared" si="9"/>
        <v>105414</v>
      </c>
      <c r="I70" s="146">
        <f t="shared" si="10"/>
        <v>105414</v>
      </c>
      <c r="J70" s="189">
        <v>105414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98">
        <v>0</v>
      </c>
      <c r="R70" s="198">
        <v>0</v>
      </c>
    </row>
    <row r="71" spans="1:18" ht="24" customHeight="1">
      <c r="A71" s="145" t="s">
        <v>202</v>
      </c>
      <c r="B71" s="145" t="s">
        <v>175</v>
      </c>
      <c r="C71" s="145" t="s">
        <v>211</v>
      </c>
      <c r="D71" s="145" t="s">
        <v>246</v>
      </c>
      <c r="E71" s="145" t="s">
        <v>140</v>
      </c>
      <c r="F71" s="145" t="s">
        <v>254</v>
      </c>
      <c r="G71" s="187" t="s">
        <v>258</v>
      </c>
      <c r="H71" s="146">
        <f t="shared" si="9"/>
        <v>184924</v>
      </c>
      <c r="I71" s="146">
        <f t="shared" si="10"/>
        <v>184924</v>
      </c>
      <c r="J71" s="189">
        <v>184924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98">
        <v>0</v>
      </c>
      <c r="R71" s="198">
        <v>0</v>
      </c>
    </row>
    <row r="72" spans="1:18" ht="24" customHeight="1">
      <c r="A72" s="145" t="s">
        <v>202</v>
      </c>
      <c r="B72" s="145" t="s">
        <v>143</v>
      </c>
      <c r="C72" s="145" t="s">
        <v>212</v>
      </c>
      <c r="D72" s="145" t="s">
        <v>246</v>
      </c>
      <c r="E72" s="145" t="s">
        <v>140</v>
      </c>
      <c r="F72" s="145" t="s">
        <v>254</v>
      </c>
      <c r="G72" s="187" t="s">
        <v>258</v>
      </c>
      <c r="H72" s="146">
        <f t="shared" si="9"/>
        <v>153848</v>
      </c>
      <c r="I72" s="146">
        <f t="shared" si="10"/>
        <v>153848</v>
      </c>
      <c r="J72" s="189">
        <v>153848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46">
        <v>0</v>
      </c>
      <c r="Q72" s="198">
        <v>0</v>
      </c>
      <c r="R72" s="198">
        <v>0</v>
      </c>
    </row>
    <row r="73" spans="1:18" ht="24" customHeight="1">
      <c r="A73" s="145" t="s">
        <v>213</v>
      </c>
      <c r="B73" s="145" t="s">
        <v>140</v>
      </c>
      <c r="C73" s="145" t="s">
        <v>214</v>
      </c>
      <c r="D73" s="145" t="s">
        <v>246</v>
      </c>
      <c r="E73" s="145" t="s">
        <v>147</v>
      </c>
      <c r="F73" s="145" t="s">
        <v>84</v>
      </c>
      <c r="G73" s="187" t="s">
        <v>258</v>
      </c>
      <c r="H73" s="146">
        <f t="shared" si="9"/>
        <v>10000</v>
      </c>
      <c r="I73" s="146">
        <f t="shared" si="10"/>
        <v>10000</v>
      </c>
      <c r="J73" s="189">
        <v>10000</v>
      </c>
      <c r="K73" s="146">
        <v>0</v>
      </c>
      <c r="L73" s="146">
        <v>0</v>
      </c>
      <c r="M73" s="146">
        <v>0</v>
      </c>
      <c r="N73" s="146">
        <v>0</v>
      </c>
      <c r="O73" s="146">
        <v>0</v>
      </c>
      <c r="P73" s="146">
        <v>0</v>
      </c>
      <c r="Q73" s="198">
        <v>0</v>
      </c>
      <c r="R73" s="198">
        <v>0</v>
      </c>
    </row>
    <row r="74" spans="1:18" ht="24" customHeight="1">
      <c r="A74" s="145" t="s">
        <v>213</v>
      </c>
      <c r="B74" s="145" t="s">
        <v>148</v>
      </c>
      <c r="C74" s="145" t="s">
        <v>220</v>
      </c>
      <c r="D74" s="145" t="s">
        <v>246</v>
      </c>
      <c r="E74" s="145" t="s">
        <v>147</v>
      </c>
      <c r="F74" s="145" t="s">
        <v>84</v>
      </c>
      <c r="G74" s="187" t="s">
        <v>258</v>
      </c>
      <c r="H74" s="146">
        <f t="shared" si="9"/>
        <v>40000</v>
      </c>
      <c r="I74" s="146">
        <f t="shared" si="10"/>
        <v>40000</v>
      </c>
      <c r="J74" s="189">
        <v>40000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98">
        <v>0</v>
      </c>
      <c r="R74" s="198">
        <v>0</v>
      </c>
    </row>
    <row r="75" spans="1:18" ht="24" customHeight="1">
      <c r="A75" s="145" t="s">
        <v>213</v>
      </c>
      <c r="B75" s="145" t="s">
        <v>185</v>
      </c>
      <c r="C75" s="145" t="s">
        <v>223</v>
      </c>
      <c r="D75" s="145" t="s">
        <v>246</v>
      </c>
      <c r="E75" s="145" t="s">
        <v>147</v>
      </c>
      <c r="F75" s="145" t="s">
        <v>84</v>
      </c>
      <c r="G75" s="187" t="s">
        <v>258</v>
      </c>
      <c r="H75" s="146">
        <f t="shared" si="9"/>
        <v>20000</v>
      </c>
      <c r="I75" s="146">
        <f t="shared" si="10"/>
        <v>20000</v>
      </c>
      <c r="J75" s="189">
        <v>20000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98">
        <v>0</v>
      </c>
      <c r="R75" s="198">
        <v>0</v>
      </c>
    </row>
    <row r="76" spans="1:18" ht="24" customHeight="1">
      <c r="A76" s="145" t="s">
        <v>213</v>
      </c>
      <c r="B76" s="145" t="s">
        <v>156</v>
      </c>
      <c r="C76" s="145" t="s">
        <v>225</v>
      </c>
      <c r="D76" s="145" t="s">
        <v>246</v>
      </c>
      <c r="E76" s="145" t="s">
        <v>147</v>
      </c>
      <c r="F76" s="145" t="s">
        <v>84</v>
      </c>
      <c r="G76" s="187" t="s">
        <v>258</v>
      </c>
      <c r="H76" s="146">
        <f t="shared" si="9"/>
        <v>30000</v>
      </c>
      <c r="I76" s="146">
        <f t="shared" si="10"/>
        <v>30000</v>
      </c>
      <c r="J76" s="189">
        <v>30000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98">
        <v>0</v>
      </c>
      <c r="R76" s="198">
        <v>0</v>
      </c>
    </row>
    <row r="77" spans="1:18" ht="24" customHeight="1">
      <c r="A77" s="192" t="s">
        <v>213</v>
      </c>
      <c r="B77" s="192" t="s">
        <v>143</v>
      </c>
      <c r="C77" s="192" t="s">
        <v>226</v>
      </c>
      <c r="D77" s="192" t="s">
        <v>246</v>
      </c>
      <c r="E77" s="192" t="s">
        <v>147</v>
      </c>
      <c r="F77" s="192" t="s">
        <v>84</v>
      </c>
      <c r="G77" s="187" t="s">
        <v>258</v>
      </c>
      <c r="H77" s="146">
        <f t="shared" si="9"/>
        <v>8000</v>
      </c>
      <c r="I77" s="146">
        <f t="shared" si="10"/>
        <v>8000</v>
      </c>
      <c r="J77" s="189">
        <v>8000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v>0</v>
      </c>
      <c r="Q77" s="198">
        <v>0</v>
      </c>
      <c r="R77" s="198">
        <v>0</v>
      </c>
    </row>
    <row r="78" spans="1:18" ht="24" customHeight="1">
      <c r="A78" s="145" t="s">
        <v>213</v>
      </c>
      <c r="B78" s="145" t="s">
        <v>237</v>
      </c>
      <c r="C78" s="145" t="s">
        <v>238</v>
      </c>
      <c r="D78" s="145" t="s">
        <v>246</v>
      </c>
      <c r="E78" s="145" t="s">
        <v>147</v>
      </c>
      <c r="F78" s="145" t="s">
        <v>84</v>
      </c>
      <c r="G78" s="187" t="s">
        <v>258</v>
      </c>
      <c r="H78" s="146">
        <f t="shared" si="9"/>
        <v>25641</v>
      </c>
      <c r="I78" s="146">
        <f t="shared" si="10"/>
        <v>25641</v>
      </c>
      <c r="J78" s="189">
        <v>25641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v>0</v>
      </c>
      <c r="Q78" s="198">
        <v>0</v>
      </c>
      <c r="R78" s="198">
        <v>0</v>
      </c>
    </row>
    <row r="79" spans="1:18" ht="24" customHeight="1">
      <c r="A79" s="145" t="s">
        <v>213</v>
      </c>
      <c r="B79" s="145" t="s">
        <v>239</v>
      </c>
      <c r="C79" s="145" t="s">
        <v>240</v>
      </c>
      <c r="D79" s="145" t="s">
        <v>246</v>
      </c>
      <c r="E79" s="145" t="s">
        <v>147</v>
      </c>
      <c r="F79" s="145" t="s">
        <v>84</v>
      </c>
      <c r="G79" s="187" t="s">
        <v>258</v>
      </c>
      <c r="H79" s="146">
        <f t="shared" si="9"/>
        <v>20038</v>
      </c>
      <c r="I79" s="146">
        <f t="shared" si="10"/>
        <v>20038</v>
      </c>
      <c r="J79" s="189">
        <v>20038</v>
      </c>
      <c r="K79" s="146">
        <v>0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98">
        <v>0</v>
      </c>
      <c r="R79" s="198">
        <v>0</v>
      </c>
    </row>
    <row r="80" spans="1:18" ht="24" customHeight="1">
      <c r="A80" s="145" t="s">
        <v>213</v>
      </c>
      <c r="B80" s="145" t="s">
        <v>241</v>
      </c>
      <c r="C80" s="145" t="s">
        <v>242</v>
      </c>
      <c r="D80" s="145" t="s">
        <v>215</v>
      </c>
      <c r="E80" s="145" t="s">
        <v>193</v>
      </c>
      <c r="F80" s="145" t="s">
        <v>242</v>
      </c>
      <c r="G80" s="187" t="s">
        <v>258</v>
      </c>
      <c r="H80" s="146">
        <f t="shared" si="9"/>
        <v>8000</v>
      </c>
      <c r="I80" s="146">
        <f t="shared" si="10"/>
        <v>8000</v>
      </c>
      <c r="J80" s="189">
        <v>8000</v>
      </c>
      <c r="K80" s="146">
        <v>0</v>
      </c>
      <c r="L80" s="146">
        <v>0</v>
      </c>
      <c r="M80" s="146">
        <v>0</v>
      </c>
      <c r="N80" s="146">
        <v>0</v>
      </c>
      <c r="O80" s="146">
        <v>0</v>
      </c>
      <c r="P80" s="146">
        <v>0</v>
      </c>
      <c r="Q80" s="198">
        <v>0</v>
      </c>
      <c r="R80" s="198">
        <v>0</v>
      </c>
    </row>
    <row r="81" spans="1:18" ht="24" customHeight="1">
      <c r="A81" s="145" t="s">
        <v>213</v>
      </c>
      <c r="B81" s="145" t="s">
        <v>153</v>
      </c>
      <c r="C81" s="145" t="s">
        <v>245</v>
      </c>
      <c r="D81" s="145" t="s">
        <v>246</v>
      </c>
      <c r="E81" s="145" t="s">
        <v>147</v>
      </c>
      <c r="F81" s="145" t="s">
        <v>84</v>
      </c>
      <c r="G81" s="187" t="s">
        <v>258</v>
      </c>
      <c r="H81" s="146">
        <f t="shared" si="9"/>
        <v>13700</v>
      </c>
      <c r="I81" s="146">
        <f t="shared" si="10"/>
        <v>13700</v>
      </c>
      <c r="J81" s="189">
        <v>13700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98">
        <v>0</v>
      </c>
      <c r="R81" s="198">
        <v>0</v>
      </c>
    </row>
    <row r="82" spans="1:18" ht="24" customHeight="1">
      <c r="A82" s="145" t="s">
        <v>247</v>
      </c>
      <c r="B82" s="145" t="s">
        <v>147</v>
      </c>
      <c r="C82" s="145" t="s">
        <v>251</v>
      </c>
      <c r="D82" s="145" t="s">
        <v>249</v>
      </c>
      <c r="E82" s="145" t="s">
        <v>148</v>
      </c>
      <c r="F82" s="145" t="s">
        <v>250</v>
      </c>
      <c r="G82" s="187" t="s">
        <v>258</v>
      </c>
      <c r="H82" s="146">
        <f t="shared" si="9"/>
        <v>519206</v>
      </c>
      <c r="I82" s="146">
        <f t="shared" si="10"/>
        <v>519206</v>
      </c>
      <c r="J82" s="189">
        <v>519206</v>
      </c>
      <c r="K82" s="189">
        <v>0</v>
      </c>
      <c r="L82" s="189">
        <v>0</v>
      </c>
      <c r="M82" s="189">
        <v>0</v>
      </c>
      <c r="N82" s="189">
        <v>0</v>
      </c>
      <c r="O82" s="189">
        <v>0</v>
      </c>
      <c r="P82" s="189">
        <v>0</v>
      </c>
      <c r="Q82" s="198">
        <v>0</v>
      </c>
      <c r="R82" s="198">
        <v>0</v>
      </c>
    </row>
    <row r="83" spans="1:18" ht="24" customHeight="1">
      <c r="A83" s="145" t="s">
        <v>259</v>
      </c>
      <c r="B83" s="145" t="s">
        <v>153</v>
      </c>
      <c r="C83" s="145" t="s">
        <v>260</v>
      </c>
      <c r="D83" s="145" t="s">
        <v>261</v>
      </c>
      <c r="E83" s="145" t="s">
        <v>153</v>
      </c>
      <c r="F83" s="145" t="s">
        <v>260</v>
      </c>
      <c r="G83" s="187" t="s">
        <v>258</v>
      </c>
      <c r="H83" s="146">
        <f t="shared" si="9"/>
        <v>300000</v>
      </c>
      <c r="I83" s="146">
        <f t="shared" si="10"/>
        <v>0</v>
      </c>
      <c r="J83" s="189">
        <v>0</v>
      </c>
      <c r="K83" s="189">
        <v>0</v>
      </c>
      <c r="L83" s="189">
        <v>0</v>
      </c>
      <c r="M83" s="189">
        <v>0</v>
      </c>
      <c r="N83" s="189">
        <v>0</v>
      </c>
      <c r="O83" s="189">
        <v>0</v>
      </c>
      <c r="P83" s="189">
        <v>300000</v>
      </c>
      <c r="Q83" s="198">
        <v>0</v>
      </c>
      <c r="R83" s="198">
        <v>0</v>
      </c>
    </row>
    <row r="84" spans="1:18" ht="24" customHeight="1">
      <c r="A84" s="145"/>
      <c r="B84" s="145"/>
      <c r="C84" s="145"/>
      <c r="D84" s="145"/>
      <c r="E84" s="145"/>
      <c r="F84" s="145"/>
      <c r="G84" s="187" t="s">
        <v>173</v>
      </c>
      <c r="H84" s="146">
        <f aca="true" t="shared" si="11" ref="H84:R84">SUM(H85:H110)</f>
        <v>6248434</v>
      </c>
      <c r="I84" s="146">
        <f t="shared" si="11"/>
        <v>6248434</v>
      </c>
      <c r="J84" s="146">
        <f t="shared" si="11"/>
        <v>6248434</v>
      </c>
      <c r="K84" s="146">
        <f t="shared" si="11"/>
        <v>0</v>
      </c>
      <c r="L84" s="146">
        <f t="shared" si="11"/>
        <v>0</v>
      </c>
      <c r="M84" s="146">
        <f t="shared" si="11"/>
        <v>0</v>
      </c>
      <c r="N84" s="146">
        <f t="shared" si="11"/>
        <v>0</v>
      </c>
      <c r="O84" s="146">
        <f t="shared" si="11"/>
        <v>0</v>
      </c>
      <c r="P84" s="146">
        <f t="shared" si="11"/>
        <v>0</v>
      </c>
      <c r="Q84" s="198">
        <f t="shared" si="11"/>
        <v>0</v>
      </c>
      <c r="R84" s="198">
        <f t="shared" si="11"/>
        <v>0</v>
      </c>
    </row>
    <row r="85" spans="1:18" ht="24" customHeight="1">
      <c r="A85" s="145" t="s">
        <v>202</v>
      </c>
      <c r="B85" s="145" t="s">
        <v>140</v>
      </c>
      <c r="C85" s="145" t="s">
        <v>203</v>
      </c>
      <c r="D85" s="145" t="s">
        <v>246</v>
      </c>
      <c r="E85" s="145" t="s">
        <v>140</v>
      </c>
      <c r="F85" s="145" t="s">
        <v>254</v>
      </c>
      <c r="G85" s="199" t="s">
        <v>391</v>
      </c>
      <c r="H85" s="146">
        <f>I85+O85+P85+Q85+R85</f>
        <v>1526964</v>
      </c>
      <c r="I85" s="146">
        <f>SUM(J85:N85)</f>
        <v>1526964</v>
      </c>
      <c r="J85" s="189">
        <v>1526964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v>0</v>
      </c>
      <c r="Q85" s="198">
        <v>0</v>
      </c>
      <c r="R85" s="198">
        <v>0</v>
      </c>
    </row>
    <row r="86" spans="1:18" ht="24" customHeight="1">
      <c r="A86" s="145" t="s">
        <v>202</v>
      </c>
      <c r="B86" s="145" t="s">
        <v>147</v>
      </c>
      <c r="C86" s="145" t="s">
        <v>206</v>
      </c>
      <c r="D86" s="145" t="s">
        <v>246</v>
      </c>
      <c r="E86" s="145" t="s">
        <v>140</v>
      </c>
      <c r="F86" s="145" t="s">
        <v>254</v>
      </c>
      <c r="G86" s="199" t="s">
        <v>391</v>
      </c>
      <c r="H86" s="146">
        <f aca="true" t="shared" si="12" ref="H86:H110">I86+O86+P86+Q86+R86</f>
        <v>1920646</v>
      </c>
      <c r="I86" s="146">
        <f aca="true" t="shared" si="13" ref="I86:I110">SUM(J86:N86)</f>
        <v>1920646</v>
      </c>
      <c r="J86" s="189">
        <v>1920646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6">
        <v>0</v>
      </c>
      <c r="Q86" s="198">
        <v>0</v>
      </c>
      <c r="R86" s="198">
        <v>0</v>
      </c>
    </row>
    <row r="87" spans="1:18" ht="24" customHeight="1">
      <c r="A87" s="145" t="s">
        <v>202</v>
      </c>
      <c r="B87" s="145" t="s">
        <v>158</v>
      </c>
      <c r="C87" s="145" t="s">
        <v>207</v>
      </c>
      <c r="D87" s="145" t="s">
        <v>246</v>
      </c>
      <c r="E87" s="145" t="s">
        <v>140</v>
      </c>
      <c r="F87" s="145" t="s">
        <v>254</v>
      </c>
      <c r="G87" s="199" t="s">
        <v>391</v>
      </c>
      <c r="H87" s="146">
        <f t="shared" si="12"/>
        <v>844665</v>
      </c>
      <c r="I87" s="146">
        <f t="shared" si="13"/>
        <v>844665</v>
      </c>
      <c r="J87" s="189">
        <v>844665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98">
        <v>0</v>
      </c>
      <c r="R87" s="198">
        <v>0</v>
      </c>
    </row>
    <row r="88" spans="1:18" ht="24" customHeight="1">
      <c r="A88" s="145" t="s">
        <v>202</v>
      </c>
      <c r="B88" s="145" t="s">
        <v>193</v>
      </c>
      <c r="C88" s="145" t="s">
        <v>208</v>
      </c>
      <c r="D88" s="145" t="s">
        <v>246</v>
      </c>
      <c r="E88" s="145" t="s">
        <v>140</v>
      </c>
      <c r="F88" s="145" t="s">
        <v>254</v>
      </c>
      <c r="G88" s="199" t="s">
        <v>391</v>
      </c>
      <c r="H88" s="146">
        <f t="shared" si="12"/>
        <v>392296</v>
      </c>
      <c r="I88" s="146">
        <f t="shared" si="13"/>
        <v>392296</v>
      </c>
      <c r="J88" s="189">
        <v>392296</v>
      </c>
      <c r="K88" s="146">
        <v>0</v>
      </c>
      <c r="L88" s="146">
        <v>0</v>
      </c>
      <c r="M88" s="146">
        <v>0</v>
      </c>
      <c r="N88" s="146">
        <v>0</v>
      </c>
      <c r="O88" s="146">
        <v>0</v>
      </c>
      <c r="P88" s="146">
        <v>0</v>
      </c>
      <c r="Q88" s="198">
        <v>0</v>
      </c>
      <c r="R88" s="198">
        <v>0</v>
      </c>
    </row>
    <row r="89" spans="1:18" ht="24" customHeight="1">
      <c r="A89" s="145" t="s">
        <v>202</v>
      </c>
      <c r="B89" s="145" t="s">
        <v>156</v>
      </c>
      <c r="C89" s="145" t="s">
        <v>210</v>
      </c>
      <c r="D89" s="145" t="s">
        <v>246</v>
      </c>
      <c r="E89" s="145" t="s">
        <v>140</v>
      </c>
      <c r="F89" s="145" t="s">
        <v>254</v>
      </c>
      <c r="G89" s="199" t="s">
        <v>391</v>
      </c>
      <c r="H89" s="146">
        <f t="shared" si="12"/>
        <v>113906</v>
      </c>
      <c r="I89" s="146">
        <f t="shared" si="13"/>
        <v>113906</v>
      </c>
      <c r="J89" s="189">
        <v>113906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v>0</v>
      </c>
      <c r="Q89" s="198">
        <v>0</v>
      </c>
      <c r="R89" s="198">
        <v>0</v>
      </c>
    </row>
    <row r="90" spans="1:18" ht="24" customHeight="1">
      <c r="A90" s="145" t="s">
        <v>202</v>
      </c>
      <c r="B90" s="145" t="s">
        <v>175</v>
      </c>
      <c r="C90" s="145" t="s">
        <v>211</v>
      </c>
      <c r="D90" s="145" t="s">
        <v>246</v>
      </c>
      <c r="E90" s="145" t="s">
        <v>140</v>
      </c>
      <c r="F90" s="145" t="s">
        <v>254</v>
      </c>
      <c r="G90" s="199" t="s">
        <v>391</v>
      </c>
      <c r="H90" s="146">
        <f t="shared" si="12"/>
        <v>168727</v>
      </c>
      <c r="I90" s="146">
        <f t="shared" si="13"/>
        <v>168727</v>
      </c>
      <c r="J90" s="189">
        <v>168727</v>
      </c>
      <c r="K90" s="146"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v>0</v>
      </c>
      <c r="Q90" s="198">
        <v>0</v>
      </c>
      <c r="R90" s="198">
        <v>0</v>
      </c>
    </row>
    <row r="91" spans="1:18" ht="24" customHeight="1">
      <c r="A91" s="145" t="s">
        <v>202</v>
      </c>
      <c r="B91" s="145" t="s">
        <v>143</v>
      </c>
      <c r="C91" s="145" t="s">
        <v>212</v>
      </c>
      <c r="D91" s="145" t="s">
        <v>246</v>
      </c>
      <c r="E91" s="145" t="s">
        <v>140</v>
      </c>
      <c r="F91" s="145" t="s">
        <v>254</v>
      </c>
      <c r="G91" s="199" t="s">
        <v>391</v>
      </c>
      <c r="H91" s="146">
        <f t="shared" si="12"/>
        <v>278952</v>
      </c>
      <c r="I91" s="146">
        <f t="shared" si="13"/>
        <v>278952</v>
      </c>
      <c r="J91" s="189">
        <v>278952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v>0</v>
      </c>
      <c r="Q91" s="198">
        <v>0</v>
      </c>
      <c r="R91" s="198">
        <v>0</v>
      </c>
    </row>
    <row r="92" spans="1:18" ht="24" customHeight="1">
      <c r="A92" s="145" t="s">
        <v>213</v>
      </c>
      <c r="B92" s="145" t="s">
        <v>140</v>
      </c>
      <c r="C92" s="145" t="s">
        <v>214</v>
      </c>
      <c r="D92" s="145" t="s">
        <v>246</v>
      </c>
      <c r="E92" s="145" t="s">
        <v>147</v>
      </c>
      <c r="F92" s="145" t="s">
        <v>84</v>
      </c>
      <c r="G92" s="199" t="s">
        <v>391</v>
      </c>
      <c r="H92" s="146">
        <f t="shared" si="12"/>
        <v>21000</v>
      </c>
      <c r="I92" s="146">
        <f t="shared" si="13"/>
        <v>21000</v>
      </c>
      <c r="J92" s="189">
        <v>21000</v>
      </c>
      <c r="K92" s="146">
        <v>0</v>
      </c>
      <c r="L92" s="146">
        <v>0</v>
      </c>
      <c r="M92" s="146">
        <v>0</v>
      </c>
      <c r="N92" s="146">
        <v>0</v>
      </c>
      <c r="O92" s="146">
        <v>0</v>
      </c>
      <c r="P92" s="146">
        <v>0</v>
      </c>
      <c r="Q92" s="198">
        <v>0</v>
      </c>
      <c r="R92" s="198">
        <v>0</v>
      </c>
    </row>
    <row r="93" spans="1:18" ht="24" customHeight="1">
      <c r="A93" s="145" t="s">
        <v>213</v>
      </c>
      <c r="B93" s="145" t="s">
        <v>147</v>
      </c>
      <c r="C93" s="145" t="s">
        <v>217</v>
      </c>
      <c r="D93" s="145" t="s">
        <v>246</v>
      </c>
      <c r="E93" s="145" t="s">
        <v>147</v>
      </c>
      <c r="F93" s="145" t="s">
        <v>84</v>
      </c>
      <c r="G93" s="199" t="s">
        <v>391</v>
      </c>
      <c r="H93" s="146">
        <f t="shared" si="12"/>
        <v>16000</v>
      </c>
      <c r="I93" s="146">
        <f t="shared" si="13"/>
        <v>16000</v>
      </c>
      <c r="J93" s="189">
        <v>16000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v>0</v>
      </c>
      <c r="Q93" s="198">
        <v>0</v>
      </c>
      <c r="R93" s="198">
        <v>0</v>
      </c>
    </row>
    <row r="94" spans="1:18" ht="24" customHeight="1">
      <c r="A94" s="145" t="s">
        <v>213</v>
      </c>
      <c r="B94" s="145" t="s">
        <v>148</v>
      </c>
      <c r="C94" s="145" t="s">
        <v>220</v>
      </c>
      <c r="D94" s="145" t="s">
        <v>246</v>
      </c>
      <c r="E94" s="145" t="s">
        <v>147</v>
      </c>
      <c r="F94" s="145" t="s">
        <v>84</v>
      </c>
      <c r="G94" s="199" t="s">
        <v>391</v>
      </c>
      <c r="H94" s="146">
        <f t="shared" si="12"/>
        <v>1000</v>
      </c>
      <c r="I94" s="146">
        <f t="shared" si="13"/>
        <v>1000</v>
      </c>
      <c r="J94" s="189">
        <v>1000</v>
      </c>
      <c r="K94" s="146">
        <v>0</v>
      </c>
      <c r="L94" s="146">
        <v>0</v>
      </c>
      <c r="M94" s="146">
        <v>0</v>
      </c>
      <c r="N94" s="146">
        <v>0</v>
      </c>
      <c r="O94" s="146">
        <v>0</v>
      </c>
      <c r="P94" s="146">
        <v>0</v>
      </c>
      <c r="Q94" s="198">
        <v>0</v>
      </c>
      <c r="R94" s="198">
        <v>0</v>
      </c>
    </row>
    <row r="95" spans="1:18" ht="24" customHeight="1">
      <c r="A95" s="145" t="s">
        <v>213</v>
      </c>
      <c r="B95" s="145" t="s">
        <v>221</v>
      </c>
      <c r="C95" s="145" t="s">
        <v>222</v>
      </c>
      <c r="D95" s="145" t="s">
        <v>246</v>
      </c>
      <c r="E95" s="145" t="s">
        <v>147</v>
      </c>
      <c r="F95" s="145" t="s">
        <v>84</v>
      </c>
      <c r="G95" s="199" t="s">
        <v>391</v>
      </c>
      <c r="H95" s="146">
        <f t="shared" si="12"/>
        <v>19000</v>
      </c>
      <c r="I95" s="146">
        <f t="shared" si="13"/>
        <v>19000</v>
      </c>
      <c r="J95" s="189">
        <v>19000</v>
      </c>
      <c r="K95" s="146">
        <v>0</v>
      </c>
      <c r="L95" s="146">
        <v>0</v>
      </c>
      <c r="M95" s="146">
        <v>0</v>
      </c>
      <c r="N95" s="146">
        <v>0</v>
      </c>
      <c r="O95" s="146">
        <v>0</v>
      </c>
      <c r="P95" s="146">
        <v>0</v>
      </c>
      <c r="Q95" s="198">
        <v>0</v>
      </c>
      <c r="R95" s="198">
        <v>0</v>
      </c>
    </row>
    <row r="96" spans="1:18" ht="24" customHeight="1">
      <c r="A96" s="192" t="s">
        <v>213</v>
      </c>
      <c r="B96" s="192" t="s">
        <v>185</v>
      </c>
      <c r="C96" s="192" t="s">
        <v>223</v>
      </c>
      <c r="D96" s="192" t="s">
        <v>246</v>
      </c>
      <c r="E96" s="192" t="s">
        <v>147</v>
      </c>
      <c r="F96" s="192" t="s">
        <v>84</v>
      </c>
      <c r="G96" s="199" t="s">
        <v>391</v>
      </c>
      <c r="H96" s="146">
        <f>I96+O96+P96+Q96+R96</f>
        <v>15000</v>
      </c>
      <c r="I96" s="146">
        <f>SUM(J96:N96)</f>
        <v>15000</v>
      </c>
      <c r="J96" s="189">
        <v>15000</v>
      </c>
      <c r="K96" s="146"/>
      <c r="L96" s="146"/>
      <c r="M96" s="146"/>
      <c r="N96" s="146"/>
      <c r="O96" s="146"/>
      <c r="P96" s="146"/>
      <c r="Q96" s="198"/>
      <c r="R96" s="198"/>
    </row>
    <row r="97" spans="1:18" ht="24" customHeight="1">
      <c r="A97" s="145" t="s">
        <v>213</v>
      </c>
      <c r="B97" s="145" t="s">
        <v>169</v>
      </c>
      <c r="C97" s="145" t="s">
        <v>224</v>
      </c>
      <c r="D97" s="145" t="s">
        <v>246</v>
      </c>
      <c r="E97" s="145" t="s">
        <v>147</v>
      </c>
      <c r="F97" s="145" t="s">
        <v>84</v>
      </c>
      <c r="G97" s="199" t="s">
        <v>391</v>
      </c>
      <c r="H97" s="146">
        <f t="shared" si="12"/>
        <v>20000</v>
      </c>
      <c r="I97" s="146">
        <f t="shared" si="13"/>
        <v>20000</v>
      </c>
      <c r="J97" s="189">
        <v>20000</v>
      </c>
      <c r="K97" s="146">
        <v>0</v>
      </c>
      <c r="L97" s="146">
        <v>0</v>
      </c>
      <c r="M97" s="146">
        <v>0</v>
      </c>
      <c r="N97" s="146">
        <v>0</v>
      </c>
      <c r="O97" s="146">
        <v>0</v>
      </c>
      <c r="P97" s="146">
        <v>0</v>
      </c>
      <c r="Q97" s="198">
        <v>0</v>
      </c>
      <c r="R97" s="198">
        <v>0</v>
      </c>
    </row>
    <row r="98" spans="1:18" ht="24" customHeight="1">
      <c r="A98" s="145" t="s">
        <v>213</v>
      </c>
      <c r="B98" s="145" t="s">
        <v>156</v>
      </c>
      <c r="C98" s="145" t="s">
        <v>225</v>
      </c>
      <c r="D98" s="145" t="s">
        <v>246</v>
      </c>
      <c r="E98" s="145" t="s">
        <v>147</v>
      </c>
      <c r="F98" s="145" t="s">
        <v>84</v>
      </c>
      <c r="G98" s="199" t="s">
        <v>391</v>
      </c>
      <c r="H98" s="146">
        <f t="shared" si="12"/>
        <v>40000</v>
      </c>
      <c r="I98" s="146">
        <f t="shared" si="13"/>
        <v>40000</v>
      </c>
      <c r="J98" s="189">
        <v>40000</v>
      </c>
      <c r="K98" s="146">
        <v>0</v>
      </c>
      <c r="L98" s="146">
        <v>0</v>
      </c>
      <c r="M98" s="146">
        <v>0</v>
      </c>
      <c r="N98" s="146">
        <v>0</v>
      </c>
      <c r="O98" s="146">
        <v>0</v>
      </c>
      <c r="P98" s="146">
        <v>0</v>
      </c>
      <c r="Q98" s="198">
        <v>0</v>
      </c>
      <c r="R98" s="198">
        <v>0</v>
      </c>
    </row>
    <row r="99" spans="1:18" ht="24" customHeight="1">
      <c r="A99" s="145" t="s">
        <v>213</v>
      </c>
      <c r="B99" s="145" t="s">
        <v>143</v>
      </c>
      <c r="C99" s="145" t="s">
        <v>226</v>
      </c>
      <c r="D99" s="145" t="s">
        <v>246</v>
      </c>
      <c r="E99" s="145" t="s">
        <v>147</v>
      </c>
      <c r="F99" s="145" t="s">
        <v>84</v>
      </c>
      <c r="G99" s="199" t="s">
        <v>391</v>
      </c>
      <c r="H99" s="146">
        <f t="shared" si="12"/>
        <v>25000</v>
      </c>
      <c r="I99" s="146">
        <f t="shared" si="13"/>
        <v>25000</v>
      </c>
      <c r="J99" s="189">
        <v>25000</v>
      </c>
      <c r="K99" s="146">
        <v>0</v>
      </c>
      <c r="L99" s="146">
        <v>0</v>
      </c>
      <c r="M99" s="146">
        <v>0</v>
      </c>
      <c r="N99" s="146">
        <v>0</v>
      </c>
      <c r="O99" s="146">
        <v>0</v>
      </c>
      <c r="P99" s="146">
        <v>0</v>
      </c>
      <c r="Q99" s="198">
        <v>0</v>
      </c>
      <c r="R99" s="198">
        <v>0</v>
      </c>
    </row>
    <row r="100" spans="1:18" ht="24" customHeight="1">
      <c r="A100" s="145" t="s">
        <v>213</v>
      </c>
      <c r="B100" s="145" t="s">
        <v>228</v>
      </c>
      <c r="C100" s="145" t="s">
        <v>229</v>
      </c>
      <c r="D100" s="145" t="s">
        <v>246</v>
      </c>
      <c r="E100" s="145" t="s">
        <v>147</v>
      </c>
      <c r="F100" s="145" t="s">
        <v>84</v>
      </c>
      <c r="G100" s="199" t="s">
        <v>391</v>
      </c>
      <c r="H100" s="146">
        <f t="shared" si="12"/>
        <v>10000</v>
      </c>
      <c r="I100" s="146">
        <f t="shared" si="13"/>
        <v>10000</v>
      </c>
      <c r="J100" s="189">
        <v>10000</v>
      </c>
      <c r="K100" s="146">
        <v>0</v>
      </c>
      <c r="L100" s="146">
        <v>0</v>
      </c>
      <c r="M100" s="146">
        <v>0</v>
      </c>
      <c r="N100" s="146">
        <v>0</v>
      </c>
      <c r="O100" s="146">
        <v>0</v>
      </c>
      <c r="P100" s="146">
        <v>0</v>
      </c>
      <c r="Q100" s="198">
        <v>0</v>
      </c>
      <c r="R100" s="198">
        <v>0</v>
      </c>
    </row>
    <row r="101" spans="1:18" ht="24" customHeight="1">
      <c r="A101" s="145" t="s">
        <v>213</v>
      </c>
      <c r="B101" s="145" t="s">
        <v>230</v>
      </c>
      <c r="C101" s="145" t="s">
        <v>231</v>
      </c>
      <c r="D101" s="145" t="s">
        <v>246</v>
      </c>
      <c r="E101" s="145" t="s">
        <v>147</v>
      </c>
      <c r="F101" s="145" t="s">
        <v>84</v>
      </c>
      <c r="G101" s="199" t="s">
        <v>391</v>
      </c>
      <c r="H101" s="146">
        <f t="shared" si="12"/>
        <v>25000</v>
      </c>
      <c r="I101" s="146">
        <f t="shared" si="13"/>
        <v>25000</v>
      </c>
      <c r="J101" s="189">
        <v>25000</v>
      </c>
      <c r="K101" s="146">
        <v>0</v>
      </c>
      <c r="L101" s="146">
        <v>0</v>
      </c>
      <c r="M101" s="146">
        <v>0</v>
      </c>
      <c r="N101" s="146">
        <v>0</v>
      </c>
      <c r="O101" s="146">
        <v>0</v>
      </c>
      <c r="P101" s="146">
        <v>0</v>
      </c>
      <c r="Q101" s="198">
        <v>0</v>
      </c>
      <c r="R101" s="198">
        <v>0</v>
      </c>
    </row>
    <row r="102" spans="1:18" ht="24" customHeight="1">
      <c r="A102" s="145" t="s">
        <v>213</v>
      </c>
      <c r="B102" s="145" t="s">
        <v>232</v>
      </c>
      <c r="C102" s="145" t="s">
        <v>233</v>
      </c>
      <c r="D102" s="145" t="s">
        <v>246</v>
      </c>
      <c r="E102" s="145" t="s">
        <v>147</v>
      </c>
      <c r="F102" s="145" t="s">
        <v>84</v>
      </c>
      <c r="G102" s="199" t="s">
        <v>391</v>
      </c>
      <c r="H102" s="146">
        <f t="shared" si="12"/>
        <v>4500</v>
      </c>
      <c r="I102" s="146">
        <f t="shared" si="13"/>
        <v>4500</v>
      </c>
      <c r="J102" s="189">
        <v>4500</v>
      </c>
      <c r="K102" s="146">
        <v>0</v>
      </c>
      <c r="L102" s="146">
        <v>0</v>
      </c>
      <c r="M102" s="146">
        <v>0</v>
      </c>
      <c r="N102" s="146">
        <v>0</v>
      </c>
      <c r="O102" s="146">
        <v>0</v>
      </c>
      <c r="P102" s="146">
        <v>0</v>
      </c>
      <c r="Q102" s="198">
        <v>0</v>
      </c>
      <c r="R102" s="198">
        <v>0</v>
      </c>
    </row>
    <row r="103" spans="1:18" ht="24" customHeight="1">
      <c r="A103" s="145" t="s">
        <v>213</v>
      </c>
      <c r="B103" s="145" t="s">
        <v>237</v>
      </c>
      <c r="C103" s="145" t="s">
        <v>238</v>
      </c>
      <c r="D103" s="145" t="s">
        <v>246</v>
      </c>
      <c r="E103" s="145" t="s">
        <v>147</v>
      </c>
      <c r="F103" s="145" t="s">
        <v>84</v>
      </c>
      <c r="G103" s="199" t="s">
        <v>391</v>
      </c>
      <c r="H103" s="146">
        <f t="shared" si="12"/>
        <v>46492</v>
      </c>
      <c r="I103" s="146">
        <f t="shared" si="13"/>
        <v>46492</v>
      </c>
      <c r="J103" s="189">
        <v>46492</v>
      </c>
      <c r="K103" s="146">
        <v>0</v>
      </c>
      <c r="L103" s="146">
        <v>0</v>
      </c>
      <c r="M103" s="146">
        <v>0</v>
      </c>
      <c r="N103" s="146">
        <v>0</v>
      </c>
      <c r="O103" s="146">
        <v>0</v>
      </c>
      <c r="P103" s="146">
        <v>0</v>
      </c>
      <c r="Q103" s="198">
        <v>0</v>
      </c>
      <c r="R103" s="198">
        <v>0</v>
      </c>
    </row>
    <row r="104" spans="1:18" ht="24" customHeight="1">
      <c r="A104" s="145" t="s">
        <v>213</v>
      </c>
      <c r="B104" s="145" t="s">
        <v>239</v>
      </c>
      <c r="C104" s="145" t="s">
        <v>240</v>
      </c>
      <c r="D104" s="145" t="s">
        <v>246</v>
      </c>
      <c r="E104" s="145" t="s">
        <v>147</v>
      </c>
      <c r="F104" s="145" t="s">
        <v>84</v>
      </c>
      <c r="G104" s="199" t="s">
        <v>391</v>
      </c>
      <c r="H104" s="146">
        <f t="shared" si="12"/>
        <v>38174</v>
      </c>
      <c r="I104" s="146">
        <f t="shared" si="13"/>
        <v>38174</v>
      </c>
      <c r="J104" s="189">
        <v>38174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98">
        <v>0</v>
      </c>
      <c r="R104" s="198">
        <v>0</v>
      </c>
    </row>
    <row r="105" spans="1:18" ht="24" customHeight="1">
      <c r="A105" s="145" t="s">
        <v>213</v>
      </c>
      <c r="B105" s="145" t="s">
        <v>241</v>
      </c>
      <c r="C105" s="145" t="s">
        <v>242</v>
      </c>
      <c r="D105" s="145" t="s">
        <v>246</v>
      </c>
      <c r="E105" s="145" t="s">
        <v>147</v>
      </c>
      <c r="F105" s="145" t="s">
        <v>84</v>
      </c>
      <c r="G105" s="199" t="s">
        <v>391</v>
      </c>
      <c r="H105" s="146">
        <f t="shared" si="12"/>
        <v>56000</v>
      </c>
      <c r="I105" s="146">
        <f t="shared" si="13"/>
        <v>56000</v>
      </c>
      <c r="J105" s="189">
        <v>56000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198">
        <v>0</v>
      </c>
      <c r="R105" s="198">
        <v>0</v>
      </c>
    </row>
    <row r="106" spans="1:18" ht="24" customHeight="1">
      <c r="A106" s="145" t="s">
        <v>213</v>
      </c>
      <c r="B106" s="145" t="s">
        <v>243</v>
      </c>
      <c r="C106" s="145" t="s">
        <v>244</v>
      </c>
      <c r="D106" s="145" t="s">
        <v>246</v>
      </c>
      <c r="E106" s="145" t="s">
        <v>147</v>
      </c>
      <c r="F106" s="145" t="s">
        <v>84</v>
      </c>
      <c r="G106" s="199" t="s">
        <v>391</v>
      </c>
      <c r="H106" s="146">
        <f t="shared" si="12"/>
        <v>304580</v>
      </c>
      <c r="I106" s="146">
        <f t="shared" si="13"/>
        <v>304580</v>
      </c>
      <c r="J106" s="189">
        <v>304580</v>
      </c>
      <c r="K106" s="146"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98">
        <v>0</v>
      </c>
      <c r="R106" s="198">
        <v>0</v>
      </c>
    </row>
    <row r="107" spans="1:18" ht="24" customHeight="1">
      <c r="A107" s="145" t="s">
        <v>213</v>
      </c>
      <c r="B107" s="145" t="s">
        <v>153</v>
      </c>
      <c r="C107" s="145" t="s">
        <v>245</v>
      </c>
      <c r="D107" s="145" t="s">
        <v>246</v>
      </c>
      <c r="E107" s="145" t="s">
        <v>147</v>
      </c>
      <c r="F107" s="145" t="s">
        <v>84</v>
      </c>
      <c r="G107" s="199" t="s">
        <v>391</v>
      </c>
      <c r="H107" s="146">
        <f t="shared" si="12"/>
        <v>106300</v>
      </c>
      <c r="I107" s="146">
        <f t="shared" si="13"/>
        <v>106300</v>
      </c>
      <c r="J107" s="189">
        <v>106300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v>0</v>
      </c>
      <c r="Q107" s="198">
        <v>0</v>
      </c>
      <c r="R107" s="198">
        <v>0</v>
      </c>
    </row>
    <row r="108" spans="1:18" ht="24" customHeight="1">
      <c r="A108" s="145" t="s">
        <v>247</v>
      </c>
      <c r="B108" s="145" t="s">
        <v>147</v>
      </c>
      <c r="C108" s="145" t="s">
        <v>251</v>
      </c>
      <c r="D108" s="145" t="s">
        <v>249</v>
      </c>
      <c r="E108" s="145" t="s">
        <v>148</v>
      </c>
      <c r="F108" s="145" t="s">
        <v>250</v>
      </c>
      <c r="G108" s="199" t="s">
        <v>391</v>
      </c>
      <c r="H108" s="146">
        <f t="shared" si="12"/>
        <v>223456</v>
      </c>
      <c r="I108" s="146">
        <f t="shared" si="13"/>
        <v>223456</v>
      </c>
      <c r="J108" s="189">
        <v>223456</v>
      </c>
      <c r="K108" s="146"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98">
        <v>0</v>
      </c>
      <c r="R108" s="198">
        <v>0</v>
      </c>
    </row>
    <row r="109" spans="1:18" ht="24" customHeight="1">
      <c r="A109" s="192" t="s">
        <v>247</v>
      </c>
      <c r="B109" s="192" t="s">
        <v>148</v>
      </c>
      <c r="C109" s="192" t="s">
        <v>252</v>
      </c>
      <c r="D109" s="192" t="s">
        <v>249</v>
      </c>
      <c r="E109" s="192" t="s">
        <v>140</v>
      </c>
      <c r="F109" s="192" t="s">
        <v>253</v>
      </c>
      <c r="G109" s="199" t="s">
        <v>391</v>
      </c>
      <c r="H109" s="146">
        <f>I109+O109+P109+Q109+R109</f>
        <v>9576</v>
      </c>
      <c r="I109" s="146">
        <f>SUM(J109:N109)</f>
        <v>9576</v>
      </c>
      <c r="J109" s="189">
        <v>9576</v>
      </c>
      <c r="K109" s="146"/>
      <c r="L109" s="146"/>
      <c r="M109" s="146"/>
      <c r="N109" s="146"/>
      <c r="O109" s="146"/>
      <c r="P109" s="146"/>
      <c r="Q109" s="198"/>
      <c r="R109" s="198"/>
    </row>
    <row r="110" spans="1:18" ht="24" customHeight="1">
      <c r="A110" s="145" t="s">
        <v>262</v>
      </c>
      <c r="B110" s="145" t="s">
        <v>147</v>
      </c>
      <c r="C110" s="188" t="s">
        <v>313</v>
      </c>
      <c r="D110" s="145" t="s">
        <v>264</v>
      </c>
      <c r="E110" s="145" t="s">
        <v>140</v>
      </c>
      <c r="F110" s="145" t="s">
        <v>265</v>
      </c>
      <c r="G110" s="199" t="s">
        <v>391</v>
      </c>
      <c r="H110" s="146">
        <f t="shared" si="12"/>
        <v>21200</v>
      </c>
      <c r="I110" s="146">
        <f t="shared" si="13"/>
        <v>21200</v>
      </c>
      <c r="J110" s="189">
        <v>21200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98">
        <v>0</v>
      </c>
      <c r="R110" s="198">
        <v>0</v>
      </c>
    </row>
    <row r="111" spans="1:18" ht="24" customHeight="1">
      <c r="A111" s="145"/>
      <c r="B111" s="145"/>
      <c r="C111" s="145"/>
      <c r="D111" s="145"/>
      <c r="E111" s="145"/>
      <c r="F111" s="145"/>
      <c r="G111" s="187" t="s">
        <v>178</v>
      </c>
      <c r="H111" s="146">
        <f aca="true" t="shared" si="14" ref="H111:R111">SUM(H112:H140)</f>
        <v>24680229</v>
      </c>
      <c r="I111" s="146">
        <f t="shared" si="14"/>
        <v>4680229</v>
      </c>
      <c r="J111" s="146">
        <f t="shared" si="14"/>
        <v>4680229</v>
      </c>
      <c r="K111" s="146">
        <f t="shared" si="14"/>
        <v>0</v>
      </c>
      <c r="L111" s="146">
        <f t="shared" si="14"/>
        <v>0</v>
      </c>
      <c r="M111" s="146">
        <f t="shared" si="14"/>
        <v>0</v>
      </c>
      <c r="N111" s="146">
        <f t="shared" si="14"/>
        <v>0</v>
      </c>
      <c r="O111" s="146">
        <f t="shared" si="14"/>
        <v>0</v>
      </c>
      <c r="P111" s="146">
        <f t="shared" si="14"/>
        <v>0</v>
      </c>
      <c r="Q111" s="198">
        <f t="shared" si="14"/>
        <v>20000000</v>
      </c>
      <c r="R111" s="198">
        <f t="shared" si="14"/>
        <v>0</v>
      </c>
    </row>
    <row r="112" spans="1:18" ht="24" customHeight="1">
      <c r="A112" s="145" t="s">
        <v>202</v>
      </c>
      <c r="B112" s="145" t="s">
        <v>140</v>
      </c>
      <c r="C112" s="145" t="s">
        <v>203</v>
      </c>
      <c r="D112" s="145" t="s">
        <v>246</v>
      </c>
      <c r="E112" s="145" t="s">
        <v>140</v>
      </c>
      <c r="F112" s="145" t="s">
        <v>254</v>
      </c>
      <c r="G112" s="199" t="s">
        <v>392</v>
      </c>
      <c r="H112" s="146">
        <f>I112+O112+P112+Q112+R112</f>
        <v>1278756</v>
      </c>
      <c r="I112" s="146">
        <f>SUM(J112:N112)</f>
        <v>1278756</v>
      </c>
      <c r="J112" s="189">
        <v>1278756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v>0</v>
      </c>
      <c r="Q112" s="198">
        <v>0</v>
      </c>
      <c r="R112" s="198">
        <v>0</v>
      </c>
    </row>
    <row r="113" spans="1:18" ht="24" customHeight="1">
      <c r="A113" s="145" t="s">
        <v>202</v>
      </c>
      <c r="B113" s="145" t="s">
        <v>147</v>
      </c>
      <c r="C113" s="145" t="s">
        <v>206</v>
      </c>
      <c r="D113" s="145" t="s">
        <v>246</v>
      </c>
      <c r="E113" s="145" t="s">
        <v>140</v>
      </c>
      <c r="F113" s="145" t="s">
        <v>254</v>
      </c>
      <c r="G113" s="199" t="s">
        <v>392</v>
      </c>
      <c r="H113" s="146">
        <f aca="true" t="shared" si="15" ref="H113:H136">I113+O113+P113+Q113+R113</f>
        <v>1150418</v>
      </c>
      <c r="I113" s="146">
        <f aca="true" t="shared" si="16" ref="I113:I137">SUM(J113:N113)</f>
        <v>930418</v>
      </c>
      <c r="J113" s="189">
        <v>930418</v>
      </c>
      <c r="K113" s="146">
        <v>0</v>
      </c>
      <c r="L113" s="146">
        <v>0</v>
      </c>
      <c r="M113" s="146">
        <v>0</v>
      </c>
      <c r="N113" s="146">
        <v>0</v>
      </c>
      <c r="O113" s="146">
        <v>0</v>
      </c>
      <c r="P113" s="146">
        <v>0</v>
      </c>
      <c r="Q113" s="193">
        <v>220000</v>
      </c>
      <c r="R113" s="198">
        <v>0</v>
      </c>
    </row>
    <row r="114" spans="1:18" ht="24" customHeight="1">
      <c r="A114" s="145" t="s">
        <v>202</v>
      </c>
      <c r="B114" s="145" t="s">
        <v>158</v>
      </c>
      <c r="C114" s="145" t="s">
        <v>207</v>
      </c>
      <c r="D114" s="145" t="s">
        <v>246</v>
      </c>
      <c r="E114" s="145" t="s">
        <v>140</v>
      </c>
      <c r="F114" s="145" t="s">
        <v>254</v>
      </c>
      <c r="G114" s="199" t="s">
        <v>392</v>
      </c>
      <c r="H114" s="146">
        <f t="shared" si="15"/>
        <v>509564</v>
      </c>
      <c r="I114" s="146">
        <f t="shared" si="16"/>
        <v>509564</v>
      </c>
      <c r="J114" s="189">
        <v>509564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98"/>
      <c r="R114" s="198">
        <v>0</v>
      </c>
    </row>
    <row r="115" spans="1:18" ht="24" customHeight="1">
      <c r="A115" s="145" t="s">
        <v>202</v>
      </c>
      <c r="B115" s="145" t="s">
        <v>185</v>
      </c>
      <c r="C115" s="145" t="s">
        <v>257</v>
      </c>
      <c r="D115" s="145" t="s">
        <v>246</v>
      </c>
      <c r="E115" s="145" t="s">
        <v>140</v>
      </c>
      <c r="F115" s="145" t="s">
        <v>254</v>
      </c>
      <c r="G115" s="199" t="s">
        <v>392</v>
      </c>
      <c r="H115" s="146">
        <f t="shared" si="15"/>
        <v>685577</v>
      </c>
      <c r="I115" s="146">
        <f t="shared" si="16"/>
        <v>685577</v>
      </c>
      <c r="J115" s="189">
        <v>685577</v>
      </c>
      <c r="K115" s="146">
        <v>0</v>
      </c>
      <c r="L115" s="146">
        <v>0</v>
      </c>
      <c r="M115" s="146">
        <v>0</v>
      </c>
      <c r="N115" s="146">
        <v>0</v>
      </c>
      <c r="O115" s="146">
        <v>0</v>
      </c>
      <c r="P115" s="146">
        <v>0</v>
      </c>
      <c r="Q115" s="198">
        <v>0</v>
      </c>
      <c r="R115" s="198">
        <v>0</v>
      </c>
    </row>
    <row r="116" spans="1:18" ht="24" customHeight="1">
      <c r="A116" s="145" t="s">
        <v>202</v>
      </c>
      <c r="B116" s="145" t="s">
        <v>193</v>
      </c>
      <c r="C116" s="145" t="s">
        <v>208</v>
      </c>
      <c r="D116" s="145" t="s">
        <v>246</v>
      </c>
      <c r="E116" s="145" t="s">
        <v>140</v>
      </c>
      <c r="F116" s="145" t="s">
        <v>254</v>
      </c>
      <c r="G116" s="199" t="s">
        <v>392</v>
      </c>
      <c r="H116" s="146">
        <f t="shared" si="15"/>
        <v>325468</v>
      </c>
      <c r="I116" s="146">
        <f t="shared" si="16"/>
        <v>325468</v>
      </c>
      <c r="J116" s="189">
        <v>325468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98">
        <v>0</v>
      </c>
      <c r="R116" s="198">
        <v>0</v>
      </c>
    </row>
    <row r="117" spans="1:18" ht="24" customHeight="1">
      <c r="A117" s="145" t="s">
        <v>202</v>
      </c>
      <c r="B117" s="145" t="s">
        <v>156</v>
      </c>
      <c r="C117" s="145" t="s">
        <v>210</v>
      </c>
      <c r="D117" s="145" t="s">
        <v>246</v>
      </c>
      <c r="E117" s="145" t="s">
        <v>140</v>
      </c>
      <c r="F117" s="145" t="s">
        <v>254</v>
      </c>
      <c r="G117" s="199" t="s">
        <v>392</v>
      </c>
      <c r="H117" s="146">
        <f t="shared" si="15"/>
        <v>98627</v>
      </c>
      <c r="I117" s="146">
        <f t="shared" si="16"/>
        <v>98627</v>
      </c>
      <c r="J117" s="189">
        <v>98627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98">
        <v>0</v>
      </c>
      <c r="R117" s="198">
        <v>0</v>
      </c>
    </row>
    <row r="118" spans="1:18" ht="24" customHeight="1">
      <c r="A118" s="145" t="s">
        <v>202</v>
      </c>
      <c r="B118" s="145" t="s">
        <v>175</v>
      </c>
      <c r="C118" s="145" t="s">
        <v>211</v>
      </c>
      <c r="D118" s="145" t="s">
        <v>246</v>
      </c>
      <c r="E118" s="145" t="s">
        <v>140</v>
      </c>
      <c r="F118" s="145" t="s">
        <v>254</v>
      </c>
      <c r="G118" s="199" t="s">
        <v>392</v>
      </c>
      <c r="H118" s="146">
        <f t="shared" si="15"/>
        <v>161397</v>
      </c>
      <c r="I118" s="146">
        <f t="shared" si="16"/>
        <v>161397</v>
      </c>
      <c r="J118" s="189">
        <v>161397</v>
      </c>
      <c r="K118" s="146">
        <v>0</v>
      </c>
      <c r="L118" s="146">
        <v>0</v>
      </c>
      <c r="M118" s="146">
        <v>0</v>
      </c>
      <c r="N118" s="146">
        <v>0</v>
      </c>
      <c r="O118" s="146">
        <v>0</v>
      </c>
      <c r="P118" s="146">
        <v>0</v>
      </c>
      <c r="Q118" s="198">
        <v>0</v>
      </c>
      <c r="R118" s="198">
        <v>0</v>
      </c>
    </row>
    <row r="119" spans="1:18" ht="24" customHeight="1">
      <c r="A119" s="145" t="s">
        <v>202</v>
      </c>
      <c r="B119" s="145" t="s">
        <v>143</v>
      </c>
      <c r="C119" s="145" t="s">
        <v>212</v>
      </c>
      <c r="D119" s="145" t="s">
        <v>246</v>
      </c>
      <c r="E119" s="145" t="s">
        <v>140</v>
      </c>
      <c r="F119" s="145" t="s">
        <v>254</v>
      </c>
      <c r="G119" s="199" t="s">
        <v>392</v>
      </c>
      <c r="H119" s="146">
        <f t="shared" si="15"/>
        <v>244101</v>
      </c>
      <c r="I119" s="146">
        <f t="shared" si="16"/>
        <v>244101</v>
      </c>
      <c r="J119" s="189">
        <v>244101</v>
      </c>
      <c r="K119" s="146"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v>0</v>
      </c>
      <c r="Q119" s="198">
        <v>0</v>
      </c>
      <c r="R119" s="198">
        <v>0</v>
      </c>
    </row>
    <row r="120" spans="1:18" ht="24" customHeight="1">
      <c r="A120" s="192" t="s">
        <v>202</v>
      </c>
      <c r="B120" s="192" t="s">
        <v>153</v>
      </c>
      <c r="C120" s="192" t="s">
        <v>314</v>
      </c>
      <c r="D120" s="192" t="s">
        <v>246</v>
      </c>
      <c r="E120" s="192" t="s">
        <v>140</v>
      </c>
      <c r="F120" s="192" t="s">
        <v>254</v>
      </c>
      <c r="G120" s="199" t="s">
        <v>392</v>
      </c>
      <c r="H120" s="146">
        <f>I120+O120+P120+Q120+R120</f>
        <v>290000</v>
      </c>
      <c r="I120" s="146">
        <f>SUM(J120:N120)</f>
        <v>0</v>
      </c>
      <c r="J120" s="189"/>
      <c r="K120" s="146"/>
      <c r="L120" s="146"/>
      <c r="M120" s="146"/>
      <c r="N120" s="146"/>
      <c r="O120" s="146"/>
      <c r="P120" s="146"/>
      <c r="Q120" s="193">
        <v>290000</v>
      </c>
      <c r="R120" s="198"/>
    </row>
    <row r="121" spans="1:18" ht="24" customHeight="1">
      <c r="A121" s="145" t="s">
        <v>213</v>
      </c>
      <c r="B121" s="145" t="s">
        <v>140</v>
      </c>
      <c r="C121" s="145" t="s">
        <v>214</v>
      </c>
      <c r="D121" s="145" t="s">
        <v>246</v>
      </c>
      <c r="E121" s="145" t="s">
        <v>147</v>
      </c>
      <c r="F121" s="145" t="s">
        <v>84</v>
      </c>
      <c r="G121" s="199" t="s">
        <v>392</v>
      </c>
      <c r="H121" s="146">
        <f t="shared" si="15"/>
        <v>50500</v>
      </c>
      <c r="I121" s="146">
        <f t="shared" si="16"/>
        <v>50500</v>
      </c>
      <c r="J121" s="189">
        <v>50500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v>0</v>
      </c>
      <c r="Q121" s="198"/>
      <c r="R121" s="198">
        <v>0</v>
      </c>
    </row>
    <row r="122" spans="1:18" ht="24" customHeight="1">
      <c r="A122" s="145" t="s">
        <v>213</v>
      </c>
      <c r="B122" s="145" t="s">
        <v>147</v>
      </c>
      <c r="C122" s="145" t="s">
        <v>217</v>
      </c>
      <c r="D122" s="145" t="s">
        <v>246</v>
      </c>
      <c r="E122" s="145" t="s">
        <v>147</v>
      </c>
      <c r="F122" s="145" t="s">
        <v>84</v>
      </c>
      <c r="G122" s="199" t="s">
        <v>392</v>
      </c>
      <c r="H122" s="146">
        <f t="shared" si="15"/>
        <v>10000</v>
      </c>
      <c r="I122" s="146">
        <f t="shared" si="16"/>
        <v>10000</v>
      </c>
      <c r="J122" s="189">
        <v>10000</v>
      </c>
      <c r="K122" s="146">
        <v>0</v>
      </c>
      <c r="L122" s="146">
        <v>0</v>
      </c>
      <c r="M122" s="146">
        <v>0</v>
      </c>
      <c r="N122" s="146">
        <v>0</v>
      </c>
      <c r="O122" s="146">
        <v>0</v>
      </c>
      <c r="P122" s="146">
        <v>0</v>
      </c>
      <c r="Q122" s="198"/>
      <c r="R122" s="198">
        <v>0</v>
      </c>
    </row>
    <row r="123" spans="1:18" ht="24" customHeight="1">
      <c r="A123" s="145" t="s">
        <v>213</v>
      </c>
      <c r="B123" s="145" t="s">
        <v>158</v>
      </c>
      <c r="C123" s="145" t="s">
        <v>218</v>
      </c>
      <c r="D123" s="145" t="s">
        <v>246</v>
      </c>
      <c r="E123" s="145" t="s">
        <v>147</v>
      </c>
      <c r="F123" s="145" t="s">
        <v>84</v>
      </c>
      <c r="G123" s="199" t="s">
        <v>392</v>
      </c>
      <c r="H123" s="146">
        <f t="shared" si="15"/>
        <v>20000</v>
      </c>
      <c r="I123" s="146">
        <f t="shared" si="16"/>
        <v>20000</v>
      </c>
      <c r="J123" s="189">
        <v>20000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0</v>
      </c>
      <c r="Q123" s="198"/>
      <c r="R123" s="198">
        <v>0</v>
      </c>
    </row>
    <row r="124" spans="1:18" ht="24" customHeight="1">
      <c r="A124" s="145" t="s">
        <v>213</v>
      </c>
      <c r="B124" s="145" t="s">
        <v>148</v>
      </c>
      <c r="C124" s="145" t="s">
        <v>220</v>
      </c>
      <c r="D124" s="145" t="s">
        <v>246</v>
      </c>
      <c r="E124" s="145" t="s">
        <v>147</v>
      </c>
      <c r="F124" s="145" t="s">
        <v>84</v>
      </c>
      <c r="G124" s="199" t="s">
        <v>392</v>
      </c>
      <c r="H124" s="146">
        <f t="shared" si="15"/>
        <v>5000</v>
      </c>
      <c r="I124" s="146">
        <f t="shared" si="16"/>
        <v>5000</v>
      </c>
      <c r="J124" s="189">
        <v>5000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98">
        <v>0</v>
      </c>
      <c r="R124" s="198">
        <v>0</v>
      </c>
    </row>
    <row r="125" spans="1:18" ht="24" customHeight="1">
      <c r="A125" s="145" t="s">
        <v>213</v>
      </c>
      <c r="B125" s="145" t="s">
        <v>221</v>
      </c>
      <c r="C125" s="145" t="s">
        <v>222</v>
      </c>
      <c r="D125" s="145" t="s">
        <v>246</v>
      </c>
      <c r="E125" s="145" t="s">
        <v>147</v>
      </c>
      <c r="F125" s="145" t="s">
        <v>84</v>
      </c>
      <c r="G125" s="199" t="s">
        <v>392</v>
      </c>
      <c r="H125" s="146">
        <f t="shared" si="15"/>
        <v>20000</v>
      </c>
      <c r="I125" s="146">
        <f t="shared" si="16"/>
        <v>20000</v>
      </c>
      <c r="J125" s="189">
        <v>20000</v>
      </c>
      <c r="K125" s="146">
        <v>0</v>
      </c>
      <c r="L125" s="146">
        <v>0</v>
      </c>
      <c r="M125" s="146">
        <v>0</v>
      </c>
      <c r="N125" s="146">
        <v>0</v>
      </c>
      <c r="O125" s="146">
        <v>0</v>
      </c>
      <c r="P125" s="146">
        <v>0</v>
      </c>
      <c r="Q125" s="198">
        <v>0</v>
      </c>
      <c r="R125" s="198">
        <v>0</v>
      </c>
    </row>
    <row r="126" spans="1:18" ht="24" customHeight="1">
      <c r="A126" s="145" t="s">
        <v>213</v>
      </c>
      <c r="B126" s="145" t="s">
        <v>185</v>
      </c>
      <c r="C126" s="145" t="s">
        <v>223</v>
      </c>
      <c r="D126" s="145" t="s">
        <v>246</v>
      </c>
      <c r="E126" s="145" t="s">
        <v>147</v>
      </c>
      <c r="F126" s="145" t="s">
        <v>84</v>
      </c>
      <c r="G126" s="199" t="s">
        <v>392</v>
      </c>
      <c r="H126" s="146">
        <f t="shared" si="15"/>
        <v>1500</v>
      </c>
      <c r="I126" s="146">
        <f t="shared" si="16"/>
        <v>1500</v>
      </c>
      <c r="J126" s="189">
        <v>1500</v>
      </c>
      <c r="K126" s="146">
        <v>0</v>
      </c>
      <c r="L126" s="146">
        <v>0</v>
      </c>
      <c r="M126" s="146">
        <v>0</v>
      </c>
      <c r="N126" s="146">
        <v>0</v>
      </c>
      <c r="O126" s="146">
        <v>0</v>
      </c>
      <c r="P126" s="146">
        <v>0</v>
      </c>
      <c r="Q126" s="198">
        <v>0</v>
      </c>
      <c r="R126" s="198">
        <v>0</v>
      </c>
    </row>
    <row r="127" spans="1:18" ht="24" customHeight="1">
      <c r="A127" s="145" t="s">
        <v>213</v>
      </c>
      <c r="B127" s="145" t="s">
        <v>156</v>
      </c>
      <c r="C127" s="145" t="s">
        <v>225</v>
      </c>
      <c r="D127" s="145" t="s">
        <v>246</v>
      </c>
      <c r="E127" s="145" t="s">
        <v>147</v>
      </c>
      <c r="F127" s="145" t="s">
        <v>84</v>
      </c>
      <c r="G127" s="199" t="s">
        <v>392</v>
      </c>
      <c r="H127" s="146">
        <f t="shared" si="15"/>
        <v>50000</v>
      </c>
      <c r="I127" s="146">
        <f t="shared" si="16"/>
        <v>50000</v>
      </c>
      <c r="J127" s="189">
        <v>50000</v>
      </c>
      <c r="K127" s="146">
        <v>0</v>
      </c>
      <c r="L127" s="146">
        <v>0</v>
      </c>
      <c r="M127" s="146">
        <v>0</v>
      </c>
      <c r="N127" s="146">
        <v>0</v>
      </c>
      <c r="O127" s="146">
        <v>0</v>
      </c>
      <c r="P127" s="146">
        <v>0</v>
      </c>
      <c r="Q127" s="198"/>
      <c r="R127" s="198">
        <v>0</v>
      </c>
    </row>
    <row r="128" spans="1:18" ht="24" customHeight="1">
      <c r="A128" s="145" t="s">
        <v>213</v>
      </c>
      <c r="B128" s="145" t="s">
        <v>143</v>
      </c>
      <c r="C128" s="145" t="s">
        <v>226</v>
      </c>
      <c r="D128" s="145" t="s">
        <v>246</v>
      </c>
      <c r="E128" s="145" t="s">
        <v>147</v>
      </c>
      <c r="F128" s="145" t="s">
        <v>84</v>
      </c>
      <c r="G128" s="199" t="s">
        <v>392</v>
      </c>
      <c r="H128" s="146">
        <f t="shared" si="15"/>
        <v>560000</v>
      </c>
      <c r="I128" s="146">
        <f t="shared" si="16"/>
        <v>10000</v>
      </c>
      <c r="J128" s="189">
        <v>10000</v>
      </c>
      <c r="K128" s="189">
        <v>0</v>
      </c>
      <c r="L128" s="189">
        <v>0</v>
      </c>
      <c r="M128" s="189">
        <v>0</v>
      </c>
      <c r="N128" s="189">
        <v>0</v>
      </c>
      <c r="O128" s="189">
        <v>0</v>
      </c>
      <c r="P128" s="189">
        <v>0</v>
      </c>
      <c r="Q128" s="193">
        <v>550000</v>
      </c>
      <c r="R128" s="193">
        <v>0</v>
      </c>
    </row>
    <row r="129" spans="1:18" ht="24" customHeight="1">
      <c r="A129" s="192" t="s">
        <v>213</v>
      </c>
      <c r="B129" s="192" t="s">
        <v>232</v>
      </c>
      <c r="C129" s="192" t="s">
        <v>233</v>
      </c>
      <c r="D129" s="192" t="s">
        <v>246</v>
      </c>
      <c r="E129" s="192" t="s">
        <v>147</v>
      </c>
      <c r="F129" s="192" t="s">
        <v>84</v>
      </c>
      <c r="G129" s="199" t="s">
        <v>392</v>
      </c>
      <c r="H129" s="146">
        <f>I129+O129+P129+Q129+R129</f>
        <v>3000</v>
      </c>
      <c r="I129" s="146">
        <f>SUM(J129:N129)</f>
        <v>3000</v>
      </c>
      <c r="J129" s="189">
        <v>3000</v>
      </c>
      <c r="K129" s="189">
        <v>0</v>
      </c>
      <c r="L129" s="189">
        <v>0</v>
      </c>
      <c r="M129" s="189">
        <v>0</v>
      </c>
      <c r="N129" s="189">
        <v>0</v>
      </c>
      <c r="O129" s="189">
        <v>0</v>
      </c>
      <c r="P129" s="189">
        <v>0</v>
      </c>
      <c r="Q129" s="193">
        <v>0</v>
      </c>
      <c r="R129" s="193">
        <v>0</v>
      </c>
    </row>
    <row r="130" spans="1:18" ht="24" customHeight="1">
      <c r="A130" s="192" t="s">
        <v>213</v>
      </c>
      <c r="B130" s="192" t="s">
        <v>315</v>
      </c>
      <c r="C130" s="192" t="s">
        <v>316</v>
      </c>
      <c r="D130" s="192" t="s">
        <v>246</v>
      </c>
      <c r="E130" s="192" t="s">
        <v>147</v>
      </c>
      <c r="F130" s="192" t="s">
        <v>84</v>
      </c>
      <c r="G130" s="199" t="s">
        <v>392</v>
      </c>
      <c r="H130" s="146">
        <f>I130+O130+P130+Q130+R130</f>
        <v>450000</v>
      </c>
      <c r="I130" s="146">
        <f>SUM(J130:N130)</f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93">
        <v>450000</v>
      </c>
      <c r="R130" s="193">
        <v>0</v>
      </c>
    </row>
    <row r="131" spans="1:18" ht="24" customHeight="1">
      <c r="A131" s="145" t="s">
        <v>213</v>
      </c>
      <c r="B131" s="145" t="s">
        <v>234</v>
      </c>
      <c r="C131" s="145" t="s">
        <v>235</v>
      </c>
      <c r="D131" s="145" t="s">
        <v>246</v>
      </c>
      <c r="E131" s="145" t="s">
        <v>147</v>
      </c>
      <c r="F131" s="145" t="s">
        <v>84</v>
      </c>
      <c r="G131" s="199" t="s">
        <v>392</v>
      </c>
      <c r="H131" s="146">
        <f t="shared" si="15"/>
        <v>620000</v>
      </c>
      <c r="I131" s="146">
        <f t="shared" si="16"/>
        <v>20000</v>
      </c>
      <c r="J131" s="189">
        <v>20000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93">
        <v>600000</v>
      </c>
      <c r="R131" s="198">
        <v>0</v>
      </c>
    </row>
    <row r="132" spans="1:18" ht="24" customHeight="1">
      <c r="A132" s="145" t="s">
        <v>213</v>
      </c>
      <c r="B132" s="145" t="s">
        <v>237</v>
      </c>
      <c r="C132" s="145" t="s">
        <v>238</v>
      </c>
      <c r="D132" s="145" t="s">
        <v>246</v>
      </c>
      <c r="E132" s="145" t="s">
        <v>147</v>
      </c>
      <c r="F132" s="145" t="s">
        <v>84</v>
      </c>
      <c r="G132" s="199" t="s">
        <v>392</v>
      </c>
      <c r="H132" s="146">
        <f t="shared" si="15"/>
        <v>40683</v>
      </c>
      <c r="I132" s="146">
        <f t="shared" si="16"/>
        <v>40683</v>
      </c>
      <c r="J132" s="189">
        <v>40683</v>
      </c>
      <c r="K132" s="146">
        <v>0</v>
      </c>
      <c r="L132" s="146">
        <v>0</v>
      </c>
      <c r="M132" s="146">
        <v>0</v>
      </c>
      <c r="N132" s="146">
        <v>0</v>
      </c>
      <c r="O132" s="146">
        <v>0</v>
      </c>
      <c r="P132" s="146">
        <v>0</v>
      </c>
      <c r="Q132" s="198">
        <v>0</v>
      </c>
      <c r="R132" s="198">
        <v>0</v>
      </c>
    </row>
    <row r="133" spans="1:18" ht="24" customHeight="1">
      <c r="A133" s="145" t="s">
        <v>213</v>
      </c>
      <c r="B133" s="145" t="s">
        <v>239</v>
      </c>
      <c r="C133" s="145" t="s">
        <v>240</v>
      </c>
      <c r="D133" s="145" t="s">
        <v>246</v>
      </c>
      <c r="E133" s="145" t="s">
        <v>147</v>
      </c>
      <c r="F133" s="145" t="s">
        <v>84</v>
      </c>
      <c r="G133" s="199" t="s">
        <v>392</v>
      </c>
      <c r="H133" s="146">
        <f t="shared" si="15"/>
        <v>31969</v>
      </c>
      <c r="I133" s="146">
        <f t="shared" si="16"/>
        <v>31969</v>
      </c>
      <c r="J133" s="189">
        <v>31969</v>
      </c>
      <c r="K133" s="146">
        <v>0</v>
      </c>
      <c r="L133" s="146">
        <v>0</v>
      </c>
      <c r="M133" s="146">
        <v>0</v>
      </c>
      <c r="N133" s="146">
        <v>0</v>
      </c>
      <c r="O133" s="146">
        <v>0</v>
      </c>
      <c r="P133" s="146">
        <v>0</v>
      </c>
      <c r="Q133" s="198">
        <v>0</v>
      </c>
      <c r="R133" s="198">
        <v>0</v>
      </c>
    </row>
    <row r="134" spans="1:18" ht="24" customHeight="1">
      <c r="A134" s="145" t="s">
        <v>213</v>
      </c>
      <c r="B134" s="145" t="s">
        <v>241</v>
      </c>
      <c r="C134" s="145" t="s">
        <v>242</v>
      </c>
      <c r="D134" s="145" t="s">
        <v>246</v>
      </c>
      <c r="E134" s="145" t="s">
        <v>147</v>
      </c>
      <c r="F134" s="145" t="s">
        <v>84</v>
      </c>
      <c r="G134" s="199" t="s">
        <v>392</v>
      </c>
      <c r="H134" s="146">
        <f t="shared" si="15"/>
        <v>16000</v>
      </c>
      <c r="I134" s="146">
        <f t="shared" si="16"/>
        <v>16000</v>
      </c>
      <c r="J134" s="189">
        <v>16000</v>
      </c>
      <c r="K134" s="146">
        <v>0</v>
      </c>
      <c r="L134" s="146">
        <v>0</v>
      </c>
      <c r="M134" s="146">
        <v>0</v>
      </c>
      <c r="N134" s="146">
        <v>0</v>
      </c>
      <c r="O134" s="146">
        <v>0</v>
      </c>
      <c r="P134" s="146">
        <v>0</v>
      </c>
      <c r="Q134" s="198">
        <v>0</v>
      </c>
      <c r="R134" s="198">
        <v>0</v>
      </c>
    </row>
    <row r="135" spans="1:18" ht="24" customHeight="1">
      <c r="A135" s="145" t="s">
        <v>213</v>
      </c>
      <c r="B135" s="145" t="s">
        <v>153</v>
      </c>
      <c r="C135" s="145" t="s">
        <v>245</v>
      </c>
      <c r="D135" s="145" t="s">
        <v>246</v>
      </c>
      <c r="E135" s="145" t="s">
        <v>147</v>
      </c>
      <c r="F135" s="145" t="s">
        <v>84</v>
      </c>
      <c r="G135" s="199" t="s">
        <v>392</v>
      </c>
      <c r="H135" s="146">
        <f t="shared" si="15"/>
        <v>205000</v>
      </c>
      <c r="I135" s="146">
        <f t="shared" si="16"/>
        <v>5000</v>
      </c>
      <c r="J135" s="189">
        <v>5000</v>
      </c>
      <c r="K135" s="146">
        <v>0</v>
      </c>
      <c r="L135" s="146">
        <v>0</v>
      </c>
      <c r="M135" s="146">
        <v>0</v>
      </c>
      <c r="N135" s="146">
        <v>0</v>
      </c>
      <c r="O135" s="146">
        <v>0</v>
      </c>
      <c r="P135" s="146">
        <v>0</v>
      </c>
      <c r="Q135" s="193">
        <v>200000</v>
      </c>
      <c r="R135" s="198">
        <v>0</v>
      </c>
    </row>
    <row r="136" spans="1:18" ht="24" customHeight="1">
      <c r="A136" s="145" t="s">
        <v>247</v>
      </c>
      <c r="B136" s="145" t="s">
        <v>147</v>
      </c>
      <c r="C136" s="145" t="s">
        <v>251</v>
      </c>
      <c r="D136" s="145" t="s">
        <v>249</v>
      </c>
      <c r="E136" s="145" t="s">
        <v>148</v>
      </c>
      <c r="F136" s="145" t="s">
        <v>250</v>
      </c>
      <c r="G136" s="199" t="s">
        <v>392</v>
      </c>
      <c r="H136" s="146">
        <f t="shared" si="15"/>
        <v>192669</v>
      </c>
      <c r="I136" s="146">
        <f t="shared" si="16"/>
        <v>162669</v>
      </c>
      <c r="J136" s="189">
        <v>162669</v>
      </c>
      <c r="K136" s="189">
        <v>0</v>
      </c>
      <c r="L136" s="189">
        <v>0</v>
      </c>
      <c r="M136" s="189">
        <v>0</v>
      </c>
      <c r="N136" s="189">
        <v>0</v>
      </c>
      <c r="O136" s="189">
        <v>0</v>
      </c>
      <c r="P136" s="189">
        <v>0</v>
      </c>
      <c r="Q136" s="193">
        <v>30000</v>
      </c>
      <c r="R136" s="198">
        <v>0</v>
      </c>
    </row>
    <row r="137" spans="1:18" ht="24" customHeight="1">
      <c r="A137" s="192" t="s">
        <v>262</v>
      </c>
      <c r="B137" s="192" t="s">
        <v>147</v>
      </c>
      <c r="C137" s="192" t="s">
        <v>263</v>
      </c>
      <c r="D137" s="192" t="s">
        <v>264</v>
      </c>
      <c r="E137" s="192" t="s">
        <v>140</v>
      </c>
      <c r="F137" s="192" t="s">
        <v>265</v>
      </c>
      <c r="G137" s="199" t="s">
        <v>392</v>
      </c>
      <c r="H137" s="146">
        <f>I137+O137+P137+Q135+R137</f>
        <v>200000</v>
      </c>
      <c r="I137" s="146">
        <f t="shared" si="16"/>
        <v>0</v>
      </c>
      <c r="J137" s="189">
        <v>0</v>
      </c>
      <c r="K137" s="189">
        <v>0</v>
      </c>
      <c r="L137" s="189">
        <v>0</v>
      </c>
      <c r="M137" s="189">
        <v>0</v>
      </c>
      <c r="N137" s="189">
        <v>0</v>
      </c>
      <c r="O137" s="189">
        <v>0</v>
      </c>
      <c r="P137" s="189">
        <v>0</v>
      </c>
      <c r="Q137" s="193">
        <v>200000</v>
      </c>
      <c r="R137" s="193">
        <v>0</v>
      </c>
    </row>
    <row r="138" spans="1:18" ht="24" customHeight="1">
      <c r="A138" s="192" t="s">
        <v>262</v>
      </c>
      <c r="B138" s="192" t="s">
        <v>221</v>
      </c>
      <c r="C138" s="192" t="s">
        <v>317</v>
      </c>
      <c r="D138" s="192" t="s">
        <v>264</v>
      </c>
      <c r="E138" s="192" t="s">
        <v>140</v>
      </c>
      <c r="F138" s="192" t="s">
        <v>265</v>
      </c>
      <c r="G138" s="199" t="s">
        <v>392</v>
      </c>
      <c r="H138" s="146">
        <f>I138+O138+P138+Q138+R138</f>
        <v>200000</v>
      </c>
      <c r="I138" s="146">
        <f>SUM(J138:N138)</f>
        <v>0</v>
      </c>
      <c r="J138" s="189">
        <v>0</v>
      </c>
      <c r="K138" s="189">
        <v>0</v>
      </c>
      <c r="L138" s="189">
        <v>0</v>
      </c>
      <c r="M138" s="189">
        <v>0</v>
      </c>
      <c r="N138" s="189">
        <v>0</v>
      </c>
      <c r="O138" s="189">
        <v>0</v>
      </c>
      <c r="P138" s="189">
        <v>0</v>
      </c>
      <c r="Q138" s="193">
        <v>200000</v>
      </c>
      <c r="R138" s="193">
        <v>0</v>
      </c>
    </row>
    <row r="139" spans="1:18" ht="24" customHeight="1">
      <c r="A139" s="192" t="s">
        <v>262</v>
      </c>
      <c r="B139" s="192" t="s">
        <v>185</v>
      </c>
      <c r="C139" s="192" t="s">
        <v>318</v>
      </c>
      <c r="D139" s="192" t="s">
        <v>264</v>
      </c>
      <c r="E139" s="192" t="s">
        <v>140</v>
      </c>
      <c r="F139" s="192" t="s">
        <v>265</v>
      </c>
      <c r="G139" s="199" t="s">
        <v>392</v>
      </c>
      <c r="H139" s="146">
        <f>I139+O139+P139+Q139+R139</f>
        <v>4000000</v>
      </c>
      <c r="I139" s="146">
        <f>SUM(J139:N139)</f>
        <v>0</v>
      </c>
      <c r="J139" s="189">
        <v>0</v>
      </c>
      <c r="K139" s="189">
        <v>0</v>
      </c>
      <c r="L139" s="189">
        <v>0</v>
      </c>
      <c r="M139" s="189">
        <v>0</v>
      </c>
      <c r="N139" s="189">
        <v>0</v>
      </c>
      <c r="O139" s="189">
        <v>0</v>
      </c>
      <c r="P139" s="189">
        <v>0</v>
      </c>
      <c r="Q139" s="193">
        <v>4000000</v>
      </c>
      <c r="R139" s="193">
        <v>0</v>
      </c>
    </row>
    <row r="140" spans="1:18" ht="24" customHeight="1">
      <c r="A140" s="192" t="s">
        <v>262</v>
      </c>
      <c r="B140" s="192" t="s">
        <v>153</v>
      </c>
      <c r="C140" s="192" t="s">
        <v>266</v>
      </c>
      <c r="D140" s="192" t="s">
        <v>264</v>
      </c>
      <c r="E140" s="192" t="s">
        <v>140</v>
      </c>
      <c r="F140" s="192" t="s">
        <v>265</v>
      </c>
      <c r="G140" s="199" t="s">
        <v>392</v>
      </c>
      <c r="H140" s="146">
        <f>I140+O140+P140+Q140+R140</f>
        <v>13260000</v>
      </c>
      <c r="I140" s="146">
        <f>SUM(J140:N140)</f>
        <v>0</v>
      </c>
      <c r="J140" s="189">
        <v>0</v>
      </c>
      <c r="K140" s="189">
        <v>0</v>
      </c>
      <c r="L140" s="189">
        <v>0</v>
      </c>
      <c r="M140" s="189">
        <v>0</v>
      </c>
      <c r="N140" s="189">
        <v>0</v>
      </c>
      <c r="O140" s="189">
        <v>0</v>
      </c>
      <c r="P140" s="189">
        <v>0</v>
      </c>
      <c r="Q140" s="193">
        <v>13260000</v>
      </c>
      <c r="R140" s="193">
        <v>0</v>
      </c>
    </row>
    <row r="141" spans="1:18" ht="24" customHeight="1">
      <c r="A141" s="145"/>
      <c r="B141" s="145"/>
      <c r="C141" s="145"/>
      <c r="D141" s="145"/>
      <c r="E141" s="145"/>
      <c r="F141" s="145"/>
      <c r="G141" s="187" t="s">
        <v>183</v>
      </c>
      <c r="H141" s="146">
        <f aca="true" t="shared" si="17" ref="H141:R141">SUM(H142:H146)</f>
        <v>2592584</v>
      </c>
      <c r="I141" s="146">
        <f t="shared" si="17"/>
        <v>2392584</v>
      </c>
      <c r="J141" s="146">
        <f t="shared" si="17"/>
        <v>1640584</v>
      </c>
      <c r="K141" s="146">
        <f t="shared" si="17"/>
        <v>0</v>
      </c>
      <c r="L141" s="146">
        <f t="shared" si="17"/>
        <v>0</v>
      </c>
      <c r="M141" s="146">
        <f t="shared" si="17"/>
        <v>752000</v>
      </c>
      <c r="N141" s="146">
        <f t="shared" si="17"/>
        <v>0</v>
      </c>
      <c r="O141" s="146">
        <f t="shared" si="17"/>
        <v>0</v>
      </c>
      <c r="P141" s="146">
        <f t="shared" si="17"/>
        <v>0</v>
      </c>
      <c r="Q141" s="198">
        <f t="shared" si="17"/>
        <v>200000</v>
      </c>
      <c r="R141" s="198">
        <f t="shared" si="17"/>
        <v>0</v>
      </c>
    </row>
    <row r="142" spans="1:18" ht="24" customHeight="1">
      <c r="A142" s="145" t="s">
        <v>202</v>
      </c>
      <c r="B142" s="145" t="s">
        <v>140</v>
      </c>
      <c r="C142" s="145" t="s">
        <v>203</v>
      </c>
      <c r="D142" s="145" t="s">
        <v>246</v>
      </c>
      <c r="E142" s="145" t="s">
        <v>140</v>
      </c>
      <c r="F142" s="145" t="s">
        <v>254</v>
      </c>
      <c r="G142" s="187" t="s">
        <v>267</v>
      </c>
      <c r="H142" s="146">
        <f>I142+O142+P142+Q142+R142</f>
        <v>1541725</v>
      </c>
      <c r="I142" s="146">
        <f>SUM(J142:N142)</f>
        <v>1541725</v>
      </c>
      <c r="J142" s="189">
        <v>789725</v>
      </c>
      <c r="K142" s="189">
        <v>0</v>
      </c>
      <c r="L142" s="189">
        <v>0</v>
      </c>
      <c r="M142" s="189">
        <v>752000</v>
      </c>
      <c r="N142" s="189">
        <v>0</v>
      </c>
      <c r="O142" s="189">
        <v>0</v>
      </c>
      <c r="P142" s="189">
        <v>0</v>
      </c>
      <c r="Q142" s="193">
        <v>0</v>
      </c>
      <c r="R142" s="193">
        <v>0</v>
      </c>
    </row>
    <row r="143" spans="1:18" ht="24" customHeight="1">
      <c r="A143" s="145" t="s">
        <v>202</v>
      </c>
      <c r="B143" s="145" t="s">
        <v>147</v>
      </c>
      <c r="C143" s="145" t="s">
        <v>206</v>
      </c>
      <c r="D143" s="145" t="s">
        <v>246</v>
      </c>
      <c r="E143" s="145" t="s">
        <v>140</v>
      </c>
      <c r="F143" s="145" t="s">
        <v>254</v>
      </c>
      <c r="G143" s="187" t="s">
        <v>267</v>
      </c>
      <c r="H143" s="146">
        <f>I143+O143+P143+Q143+R143</f>
        <v>43785</v>
      </c>
      <c r="I143" s="146">
        <f>SUM(J143:N143)</f>
        <v>43785</v>
      </c>
      <c r="J143" s="189">
        <v>43785</v>
      </c>
      <c r="K143" s="189">
        <v>0</v>
      </c>
      <c r="L143" s="189">
        <v>0</v>
      </c>
      <c r="M143" s="189">
        <v>0</v>
      </c>
      <c r="N143" s="189">
        <v>0</v>
      </c>
      <c r="O143" s="189">
        <v>0</v>
      </c>
      <c r="P143" s="189">
        <v>0</v>
      </c>
      <c r="Q143" s="193">
        <v>0</v>
      </c>
      <c r="R143" s="193">
        <v>0</v>
      </c>
    </row>
    <row r="144" spans="1:18" ht="24" customHeight="1">
      <c r="A144" s="145" t="s">
        <v>202</v>
      </c>
      <c r="B144" s="145" t="s">
        <v>185</v>
      </c>
      <c r="C144" s="145" t="s">
        <v>257</v>
      </c>
      <c r="D144" s="145" t="s">
        <v>246</v>
      </c>
      <c r="E144" s="145" t="s">
        <v>140</v>
      </c>
      <c r="F144" s="145" t="s">
        <v>254</v>
      </c>
      <c r="G144" s="187" t="s">
        <v>267</v>
      </c>
      <c r="H144" s="146">
        <f>I144+O144+P144+Q144+R144</f>
        <v>618074</v>
      </c>
      <c r="I144" s="146">
        <f>SUM(J144:N144)</f>
        <v>418074</v>
      </c>
      <c r="J144" s="189">
        <v>418074</v>
      </c>
      <c r="K144" s="189">
        <v>0</v>
      </c>
      <c r="L144" s="189">
        <v>0</v>
      </c>
      <c r="M144" s="189">
        <v>0</v>
      </c>
      <c r="N144" s="189">
        <v>0</v>
      </c>
      <c r="O144" s="189">
        <v>0</v>
      </c>
      <c r="P144" s="189">
        <v>0</v>
      </c>
      <c r="Q144" s="193">
        <v>200000</v>
      </c>
      <c r="R144" s="193">
        <v>0</v>
      </c>
    </row>
    <row r="145" spans="1:18" ht="24" customHeight="1">
      <c r="A145" s="145" t="s">
        <v>213</v>
      </c>
      <c r="B145" s="145" t="s">
        <v>243</v>
      </c>
      <c r="C145" s="145" t="s">
        <v>244</v>
      </c>
      <c r="D145" s="145" t="s">
        <v>246</v>
      </c>
      <c r="E145" s="145" t="s">
        <v>147</v>
      </c>
      <c r="F145" s="145" t="s">
        <v>84</v>
      </c>
      <c r="G145" s="187" t="s">
        <v>267</v>
      </c>
      <c r="H145" s="146">
        <f>I145+O145+P145+Q145+R145</f>
        <v>100000</v>
      </c>
      <c r="I145" s="146">
        <f>SUM(J145:N145)</f>
        <v>100000</v>
      </c>
      <c r="J145" s="189">
        <v>100000</v>
      </c>
      <c r="K145" s="189">
        <v>0</v>
      </c>
      <c r="L145" s="189">
        <v>0</v>
      </c>
      <c r="M145" s="189">
        <v>0</v>
      </c>
      <c r="N145" s="189">
        <v>0</v>
      </c>
      <c r="O145" s="189">
        <v>0</v>
      </c>
      <c r="P145" s="189">
        <v>0</v>
      </c>
      <c r="Q145" s="193">
        <v>0</v>
      </c>
      <c r="R145" s="193">
        <v>0</v>
      </c>
    </row>
    <row r="146" spans="1:18" ht="24" customHeight="1">
      <c r="A146" s="145" t="s">
        <v>247</v>
      </c>
      <c r="B146" s="145" t="s">
        <v>153</v>
      </c>
      <c r="C146" s="145" t="s">
        <v>268</v>
      </c>
      <c r="D146" s="145" t="s">
        <v>249</v>
      </c>
      <c r="E146" s="145" t="s">
        <v>153</v>
      </c>
      <c r="F146" s="145" t="s">
        <v>268</v>
      </c>
      <c r="G146" s="187" t="s">
        <v>267</v>
      </c>
      <c r="H146" s="146">
        <f>I146+O146+P146+Q146+R146</f>
        <v>289000</v>
      </c>
      <c r="I146" s="146">
        <f>SUM(J146:N146)</f>
        <v>289000</v>
      </c>
      <c r="J146" s="189">
        <v>289000</v>
      </c>
      <c r="K146" s="189">
        <v>0</v>
      </c>
      <c r="L146" s="189">
        <v>0</v>
      </c>
      <c r="M146" s="189">
        <v>0</v>
      </c>
      <c r="N146" s="189">
        <v>0</v>
      </c>
      <c r="O146" s="189">
        <v>0</v>
      </c>
      <c r="P146" s="189">
        <v>0</v>
      </c>
      <c r="Q146" s="193">
        <v>0</v>
      </c>
      <c r="R146" s="193">
        <v>0</v>
      </c>
    </row>
    <row r="147" spans="1:18" ht="24" customHeight="1">
      <c r="A147" s="145"/>
      <c r="B147" s="145"/>
      <c r="C147" s="145"/>
      <c r="D147" s="145"/>
      <c r="E147" s="145"/>
      <c r="F147" s="145"/>
      <c r="G147" s="187" t="s">
        <v>188</v>
      </c>
      <c r="H147" s="146">
        <f aca="true" t="shared" si="18" ref="H147:R147">SUM(H148:H169)</f>
        <v>5646030</v>
      </c>
      <c r="I147" s="146">
        <f t="shared" si="18"/>
        <v>3716030</v>
      </c>
      <c r="J147" s="146">
        <f t="shared" si="18"/>
        <v>3716030</v>
      </c>
      <c r="K147" s="146">
        <f t="shared" si="18"/>
        <v>0</v>
      </c>
      <c r="L147" s="146">
        <f t="shared" si="18"/>
        <v>0</v>
      </c>
      <c r="M147" s="146">
        <f t="shared" si="18"/>
        <v>0</v>
      </c>
      <c r="N147" s="146">
        <f t="shared" si="18"/>
        <v>0</v>
      </c>
      <c r="O147" s="146">
        <f t="shared" si="18"/>
        <v>0</v>
      </c>
      <c r="P147" s="146">
        <f t="shared" si="18"/>
        <v>1930000</v>
      </c>
      <c r="Q147" s="198">
        <f t="shared" si="18"/>
        <v>0</v>
      </c>
      <c r="R147" s="198">
        <f t="shared" si="18"/>
        <v>0</v>
      </c>
    </row>
    <row r="148" spans="1:18" ht="24" customHeight="1">
      <c r="A148" s="145" t="s">
        <v>202</v>
      </c>
      <c r="B148" s="145" t="s">
        <v>140</v>
      </c>
      <c r="C148" s="145" t="s">
        <v>203</v>
      </c>
      <c r="D148" s="145" t="s">
        <v>246</v>
      </c>
      <c r="E148" s="145" t="s">
        <v>140</v>
      </c>
      <c r="F148" s="145" t="s">
        <v>254</v>
      </c>
      <c r="G148" s="187" t="s">
        <v>269</v>
      </c>
      <c r="H148" s="146">
        <f>I148+O148+P148+Q148+R148</f>
        <v>946608</v>
      </c>
      <c r="I148" s="146">
        <f>SUM(J148:N148)</f>
        <v>946608</v>
      </c>
      <c r="J148" s="189">
        <v>946608</v>
      </c>
      <c r="K148" s="146">
        <v>0</v>
      </c>
      <c r="L148" s="146">
        <v>0</v>
      </c>
      <c r="M148" s="146">
        <v>0</v>
      </c>
      <c r="N148" s="146">
        <v>0</v>
      </c>
      <c r="O148" s="146">
        <v>0</v>
      </c>
      <c r="P148" s="146">
        <v>0</v>
      </c>
      <c r="Q148" s="198">
        <v>0</v>
      </c>
      <c r="R148" s="198">
        <v>0</v>
      </c>
    </row>
    <row r="149" spans="1:18" ht="24" customHeight="1">
      <c r="A149" s="145" t="s">
        <v>202</v>
      </c>
      <c r="B149" s="145" t="s">
        <v>147</v>
      </c>
      <c r="C149" s="145" t="s">
        <v>206</v>
      </c>
      <c r="D149" s="145" t="s">
        <v>246</v>
      </c>
      <c r="E149" s="145" t="s">
        <v>140</v>
      </c>
      <c r="F149" s="145" t="s">
        <v>254</v>
      </c>
      <c r="G149" s="187" t="s">
        <v>269</v>
      </c>
      <c r="H149" s="146">
        <f aca="true" t="shared" si="19" ref="H149:H168">I149+O149+P149+Q149+R149</f>
        <v>849844</v>
      </c>
      <c r="I149" s="146">
        <f aca="true" t="shared" si="20" ref="I149:I168">SUM(J149:N149)</f>
        <v>849844</v>
      </c>
      <c r="J149" s="189">
        <v>849844</v>
      </c>
      <c r="K149" s="146">
        <v>0</v>
      </c>
      <c r="L149" s="146">
        <v>0</v>
      </c>
      <c r="M149" s="146">
        <v>0</v>
      </c>
      <c r="N149" s="146">
        <v>0</v>
      </c>
      <c r="O149" s="146">
        <v>0</v>
      </c>
      <c r="P149" s="146">
        <v>0</v>
      </c>
      <c r="Q149" s="198">
        <v>0</v>
      </c>
      <c r="R149" s="198">
        <v>0</v>
      </c>
    </row>
    <row r="150" spans="1:18" ht="24" customHeight="1">
      <c r="A150" s="145" t="s">
        <v>202</v>
      </c>
      <c r="B150" s="145" t="s">
        <v>158</v>
      </c>
      <c r="C150" s="145" t="s">
        <v>207</v>
      </c>
      <c r="D150" s="145" t="s">
        <v>246</v>
      </c>
      <c r="E150" s="145" t="s">
        <v>140</v>
      </c>
      <c r="F150" s="145" t="s">
        <v>254</v>
      </c>
      <c r="G150" s="187" t="s">
        <v>269</v>
      </c>
      <c r="H150" s="146">
        <f t="shared" si="19"/>
        <v>393916</v>
      </c>
      <c r="I150" s="146">
        <f t="shared" si="20"/>
        <v>393916</v>
      </c>
      <c r="J150" s="189">
        <v>393916</v>
      </c>
      <c r="K150" s="146">
        <v>0</v>
      </c>
      <c r="L150" s="146">
        <v>0</v>
      </c>
      <c r="M150" s="146">
        <v>0</v>
      </c>
      <c r="N150" s="146">
        <v>0</v>
      </c>
      <c r="O150" s="146">
        <v>0</v>
      </c>
      <c r="P150" s="146">
        <v>0</v>
      </c>
      <c r="Q150" s="198">
        <v>0</v>
      </c>
      <c r="R150" s="198">
        <v>0</v>
      </c>
    </row>
    <row r="151" spans="1:18" ht="24" customHeight="1">
      <c r="A151" s="145" t="s">
        <v>202</v>
      </c>
      <c r="B151" s="145" t="s">
        <v>185</v>
      </c>
      <c r="C151" s="145" t="s">
        <v>257</v>
      </c>
      <c r="D151" s="145" t="s">
        <v>246</v>
      </c>
      <c r="E151" s="145" t="s">
        <v>140</v>
      </c>
      <c r="F151" s="145" t="s">
        <v>254</v>
      </c>
      <c r="G151" s="187" t="s">
        <v>269</v>
      </c>
      <c r="H151" s="146">
        <f t="shared" si="19"/>
        <v>615206</v>
      </c>
      <c r="I151" s="146">
        <f t="shared" si="20"/>
        <v>615206</v>
      </c>
      <c r="J151" s="189">
        <v>615206</v>
      </c>
      <c r="K151" s="146">
        <v>0</v>
      </c>
      <c r="L151" s="146">
        <v>0</v>
      </c>
      <c r="M151" s="146">
        <v>0</v>
      </c>
      <c r="N151" s="146">
        <v>0</v>
      </c>
      <c r="O151" s="146">
        <v>0</v>
      </c>
      <c r="P151" s="146">
        <v>0</v>
      </c>
      <c r="Q151" s="198">
        <v>0</v>
      </c>
      <c r="R151" s="198">
        <v>0</v>
      </c>
    </row>
    <row r="152" spans="1:18" ht="24" customHeight="1">
      <c r="A152" s="145" t="s">
        <v>202</v>
      </c>
      <c r="B152" s="145" t="s">
        <v>193</v>
      </c>
      <c r="C152" s="145" t="s">
        <v>208</v>
      </c>
      <c r="D152" s="145" t="s">
        <v>246</v>
      </c>
      <c r="E152" s="145" t="s">
        <v>140</v>
      </c>
      <c r="F152" s="145" t="s">
        <v>254</v>
      </c>
      <c r="G152" s="187" t="s">
        <v>269</v>
      </c>
      <c r="H152" s="146">
        <f t="shared" si="19"/>
        <v>259413</v>
      </c>
      <c r="I152" s="146">
        <f t="shared" si="20"/>
        <v>259413</v>
      </c>
      <c r="J152" s="189">
        <v>259413</v>
      </c>
      <c r="K152" s="146">
        <v>0</v>
      </c>
      <c r="L152" s="146">
        <v>0</v>
      </c>
      <c r="M152" s="146">
        <v>0</v>
      </c>
      <c r="N152" s="146">
        <v>0</v>
      </c>
      <c r="O152" s="146">
        <v>0</v>
      </c>
      <c r="P152" s="146">
        <v>0</v>
      </c>
      <c r="Q152" s="198">
        <v>0</v>
      </c>
      <c r="R152" s="198">
        <v>0</v>
      </c>
    </row>
    <row r="153" spans="1:18" ht="24" customHeight="1">
      <c r="A153" s="145" t="s">
        <v>202</v>
      </c>
      <c r="B153" s="145" t="s">
        <v>156</v>
      </c>
      <c r="C153" s="145" t="s">
        <v>210</v>
      </c>
      <c r="D153" s="145" t="s">
        <v>246</v>
      </c>
      <c r="E153" s="145" t="s">
        <v>140</v>
      </c>
      <c r="F153" s="145" t="s">
        <v>254</v>
      </c>
      <c r="G153" s="187" t="s">
        <v>269</v>
      </c>
      <c r="H153" s="146">
        <f t="shared" si="19"/>
        <v>67090</v>
      </c>
      <c r="I153" s="146">
        <f t="shared" si="20"/>
        <v>67090</v>
      </c>
      <c r="J153" s="189">
        <v>67090</v>
      </c>
      <c r="K153" s="146">
        <v>0</v>
      </c>
      <c r="L153" s="146">
        <v>0</v>
      </c>
      <c r="M153" s="146">
        <v>0</v>
      </c>
      <c r="N153" s="146">
        <v>0</v>
      </c>
      <c r="O153" s="146">
        <v>0</v>
      </c>
      <c r="P153" s="146">
        <v>0</v>
      </c>
      <c r="Q153" s="198">
        <v>0</v>
      </c>
      <c r="R153" s="198">
        <v>0</v>
      </c>
    </row>
    <row r="154" spans="1:18" ht="24" customHeight="1">
      <c r="A154" s="145" t="s">
        <v>202</v>
      </c>
      <c r="B154" s="145" t="s">
        <v>175</v>
      </c>
      <c r="C154" s="145" t="s">
        <v>211</v>
      </c>
      <c r="D154" s="145" t="s">
        <v>246</v>
      </c>
      <c r="E154" s="145" t="s">
        <v>140</v>
      </c>
      <c r="F154" s="145" t="s">
        <v>254</v>
      </c>
      <c r="G154" s="187" t="s">
        <v>269</v>
      </c>
      <c r="H154" s="146">
        <f t="shared" si="19"/>
        <v>128321</v>
      </c>
      <c r="I154" s="146">
        <f t="shared" si="20"/>
        <v>128321</v>
      </c>
      <c r="J154" s="189">
        <v>128321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46">
        <v>0</v>
      </c>
      <c r="Q154" s="198">
        <v>0</v>
      </c>
      <c r="R154" s="198">
        <v>0</v>
      </c>
    </row>
    <row r="155" spans="1:18" ht="24" customHeight="1">
      <c r="A155" s="145" t="s">
        <v>202</v>
      </c>
      <c r="B155" s="145" t="s">
        <v>143</v>
      </c>
      <c r="C155" s="145" t="s">
        <v>212</v>
      </c>
      <c r="D155" s="145" t="s">
        <v>246</v>
      </c>
      <c r="E155" s="145" t="s">
        <v>140</v>
      </c>
      <c r="F155" s="145" t="s">
        <v>254</v>
      </c>
      <c r="G155" s="187" t="s">
        <v>269</v>
      </c>
      <c r="H155" s="146">
        <f t="shared" si="19"/>
        <v>194560</v>
      </c>
      <c r="I155" s="146">
        <f t="shared" si="20"/>
        <v>194560</v>
      </c>
      <c r="J155" s="189">
        <v>194560</v>
      </c>
      <c r="K155" s="146">
        <v>0</v>
      </c>
      <c r="L155" s="146">
        <v>0</v>
      </c>
      <c r="M155" s="146">
        <v>0</v>
      </c>
      <c r="N155" s="146">
        <v>0</v>
      </c>
      <c r="O155" s="146">
        <v>0</v>
      </c>
      <c r="P155" s="146">
        <v>0</v>
      </c>
      <c r="Q155" s="198">
        <v>0</v>
      </c>
      <c r="R155" s="198">
        <v>0</v>
      </c>
    </row>
    <row r="156" spans="1:18" ht="24" customHeight="1">
      <c r="A156" s="145" t="s">
        <v>213</v>
      </c>
      <c r="B156" s="145" t="s">
        <v>140</v>
      </c>
      <c r="C156" s="145" t="s">
        <v>214</v>
      </c>
      <c r="D156" s="145" t="s">
        <v>246</v>
      </c>
      <c r="E156" s="145" t="s">
        <v>147</v>
      </c>
      <c r="F156" s="145" t="s">
        <v>84</v>
      </c>
      <c r="G156" s="187" t="s">
        <v>269</v>
      </c>
      <c r="H156" s="146">
        <f t="shared" si="19"/>
        <v>40000</v>
      </c>
      <c r="I156" s="146">
        <f t="shared" si="20"/>
        <v>40000</v>
      </c>
      <c r="J156" s="189">
        <v>40000</v>
      </c>
      <c r="K156" s="146">
        <v>0</v>
      </c>
      <c r="L156" s="146">
        <v>0</v>
      </c>
      <c r="M156" s="146">
        <v>0</v>
      </c>
      <c r="N156" s="146">
        <v>0</v>
      </c>
      <c r="O156" s="146">
        <v>0</v>
      </c>
      <c r="P156" s="146">
        <v>0</v>
      </c>
      <c r="Q156" s="198">
        <v>0</v>
      </c>
      <c r="R156" s="198">
        <v>0</v>
      </c>
    </row>
    <row r="157" spans="1:18" ht="24" customHeight="1">
      <c r="A157" s="145" t="s">
        <v>213</v>
      </c>
      <c r="B157" s="145" t="s">
        <v>147</v>
      </c>
      <c r="C157" s="145" t="s">
        <v>217</v>
      </c>
      <c r="D157" s="145" t="s">
        <v>246</v>
      </c>
      <c r="E157" s="145" t="s">
        <v>147</v>
      </c>
      <c r="F157" s="145" t="s">
        <v>84</v>
      </c>
      <c r="G157" s="187" t="s">
        <v>269</v>
      </c>
      <c r="H157" s="146">
        <f t="shared" si="19"/>
        <v>9000</v>
      </c>
      <c r="I157" s="146">
        <f t="shared" si="20"/>
        <v>9000</v>
      </c>
      <c r="J157" s="189">
        <v>9000</v>
      </c>
      <c r="K157" s="146">
        <v>0</v>
      </c>
      <c r="L157" s="146">
        <v>0</v>
      </c>
      <c r="M157" s="146">
        <v>0</v>
      </c>
      <c r="N157" s="146">
        <v>0</v>
      </c>
      <c r="O157" s="146">
        <v>0</v>
      </c>
      <c r="P157" s="146">
        <v>0</v>
      </c>
      <c r="Q157" s="198">
        <v>0</v>
      </c>
      <c r="R157" s="198">
        <v>0</v>
      </c>
    </row>
    <row r="158" spans="1:18" ht="24" customHeight="1">
      <c r="A158" s="145" t="s">
        <v>213</v>
      </c>
      <c r="B158" s="145" t="s">
        <v>148</v>
      </c>
      <c r="C158" s="145" t="s">
        <v>220</v>
      </c>
      <c r="D158" s="145" t="s">
        <v>246</v>
      </c>
      <c r="E158" s="145" t="s">
        <v>147</v>
      </c>
      <c r="F158" s="145" t="s">
        <v>84</v>
      </c>
      <c r="G158" s="187" t="s">
        <v>269</v>
      </c>
      <c r="H158" s="146">
        <f t="shared" si="19"/>
        <v>35100</v>
      </c>
      <c r="I158" s="146">
        <f t="shared" si="20"/>
        <v>35100</v>
      </c>
      <c r="J158" s="189">
        <v>35100</v>
      </c>
      <c r="K158" s="146">
        <v>0</v>
      </c>
      <c r="L158" s="146">
        <v>0</v>
      </c>
      <c r="M158" s="146">
        <v>0</v>
      </c>
      <c r="N158" s="146">
        <v>0</v>
      </c>
      <c r="O158" s="146">
        <v>0</v>
      </c>
      <c r="P158" s="146">
        <v>0</v>
      </c>
      <c r="Q158" s="198">
        <v>0</v>
      </c>
      <c r="R158" s="198">
        <v>0</v>
      </c>
    </row>
    <row r="159" spans="1:18" ht="24" customHeight="1">
      <c r="A159" s="145" t="s">
        <v>213</v>
      </c>
      <c r="B159" s="145" t="s">
        <v>185</v>
      </c>
      <c r="C159" s="145" t="s">
        <v>223</v>
      </c>
      <c r="D159" s="145" t="s">
        <v>246</v>
      </c>
      <c r="E159" s="145" t="s">
        <v>147</v>
      </c>
      <c r="F159" s="145" t="s">
        <v>84</v>
      </c>
      <c r="G159" s="187" t="s">
        <v>269</v>
      </c>
      <c r="H159" s="146">
        <f t="shared" si="19"/>
        <v>5000</v>
      </c>
      <c r="I159" s="146">
        <f t="shared" si="20"/>
        <v>5000</v>
      </c>
      <c r="J159" s="189">
        <v>5000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0</v>
      </c>
      <c r="Q159" s="198">
        <v>0</v>
      </c>
      <c r="R159" s="198">
        <v>0</v>
      </c>
    </row>
    <row r="160" spans="1:18" ht="24" customHeight="1">
      <c r="A160" s="145" t="s">
        <v>213</v>
      </c>
      <c r="B160" s="145" t="s">
        <v>156</v>
      </c>
      <c r="C160" s="145" t="s">
        <v>225</v>
      </c>
      <c r="D160" s="145" t="s">
        <v>246</v>
      </c>
      <c r="E160" s="145" t="s">
        <v>147</v>
      </c>
      <c r="F160" s="145" t="s">
        <v>84</v>
      </c>
      <c r="G160" s="187" t="s">
        <v>269</v>
      </c>
      <c r="H160" s="146">
        <f t="shared" si="19"/>
        <v>25000</v>
      </c>
      <c r="I160" s="146">
        <f>SUM(J160:N160)</f>
        <v>25000</v>
      </c>
      <c r="J160" s="189">
        <v>25000</v>
      </c>
      <c r="K160" s="146">
        <v>0</v>
      </c>
      <c r="L160" s="146">
        <v>0</v>
      </c>
      <c r="M160" s="146">
        <v>0</v>
      </c>
      <c r="N160" s="146">
        <v>0</v>
      </c>
      <c r="O160" s="146">
        <v>0</v>
      </c>
      <c r="P160" s="146">
        <v>0</v>
      </c>
      <c r="Q160" s="198">
        <v>0</v>
      </c>
      <c r="R160" s="198">
        <v>0</v>
      </c>
    </row>
    <row r="161" spans="1:18" ht="24" customHeight="1">
      <c r="A161" s="145" t="s">
        <v>213</v>
      </c>
      <c r="B161" s="145" t="s">
        <v>143</v>
      </c>
      <c r="C161" s="145" t="s">
        <v>226</v>
      </c>
      <c r="D161" s="145" t="s">
        <v>246</v>
      </c>
      <c r="E161" s="145" t="s">
        <v>147</v>
      </c>
      <c r="F161" s="145" t="s">
        <v>84</v>
      </c>
      <c r="G161" s="187" t="s">
        <v>269</v>
      </c>
      <c r="H161" s="146">
        <f t="shared" si="19"/>
        <v>20000</v>
      </c>
      <c r="I161" s="146">
        <f t="shared" si="20"/>
        <v>20000</v>
      </c>
      <c r="J161" s="189">
        <v>20000</v>
      </c>
      <c r="K161" s="146">
        <v>0</v>
      </c>
      <c r="L161" s="146">
        <v>0</v>
      </c>
      <c r="M161" s="146">
        <v>0</v>
      </c>
      <c r="N161" s="146">
        <v>0</v>
      </c>
      <c r="O161" s="146">
        <v>0</v>
      </c>
      <c r="P161" s="146">
        <v>0</v>
      </c>
      <c r="Q161" s="198">
        <v>0</v>
      </c>
      <c r="R161" s="198">
        <v>0</v>
      </c>
    </row>
    <row r="162" spans="1:18" ht="24" customHeight="1">
      <c r="A162" s="145" t="s">
        <v>213</v>
      </c>
      <c r="B162" s="145" t="s">
        <v>230</v>
      </c>
      <c r="C162" s="145" t="s">
        <v>231</v>
      </c>
      <c r="D162" s="145" t="s">
        <v>246</v>
      </c>
      <c r="E162" s="145" t="s">
        <v>147</v>
      </c>
      <c r="F162" s="145" t="s">
        <v>84</v>
      </c>
      <c r="G162" s="187" t="s">
        <v>269</v>
      </c>
      <c r="H162" s="146">
        <f t="shared" si="19"/>
        <v>20000</v>
      </c>
      <c r="I162" s="146">
        <f t="shared" si="20"/>
        <v>20000</v>
      </c>
      <c r="J162" s="189">
        <v>20000</v>
      </c>
      <c r="K162" s="146">
        <v>0</v>
      </c>
      <c r="L162" s="146">
        <v>0</v>
      </c>
      <c r="M162" s="146">
        <v>0</v>
      </c>
      <c r="N162" s="146">
        <v>0</v>
      </c>
      <c r="O162" s="146">
        <v>0</v>
      </c>
      <c r="P162" s="146">
        <v>0</v>
      </c>
      <c r="Q162" s="198">
        <v>0</v>
      </c>
      <c r="R162" s="198">
        <v>0</v>
      </c>
    </row>
    <row r="163" spans="1:18" ht="24" customHeight="1">
      <c r="A163" s="145" t="s">
        <v>213</v>
      </c>
      <c r="B163" s="145" t="s">
        <v>232</v>
      </c>
      <c r="C163" s="145" t="s">
        <v>233</v>
      </c>
      <c r="D163" s="145" t="s">
        <v>246</v>
      </c>
      <c r="E163" s="145" t="s">
        <v>147</v>
      </c>
      <c r="F163" s="145" t="s">
        <v>84</v>
      </c>
      <c r="G163" s="187" t="s">
        <v>269</v>
      </c>
      <c r="H163" s="146">
        <f t="shared" si="19"/>
        <v>9900</v>
      </c>
      <c r="I163" s="146">
        <f t="shared" si="20"/>
        <v>9900</v>
      </c>
      <c r="J163" s="189">
        <v>9900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46">
        <v>0</v>
      </c>
      <c r="Q163" s="198">
        <v>0</v>
      </c>
      <c r="R163" s="198">
        <v>0</v>
      </c>
    </row>
    <row r="164" spans="1:18" ht="24" customHeight="1">
      <c r="A164" s="192" t="s">
        <v>213</v>
      </c>
      <c r="B164" s="192" t="s">
        <v>236</v>
      </c>
      <c r="C164" s="192" t="s">
        <v>219</v>
      </c>
      <c r="D164" s="192" t="s">
        <v>246</v>
      </c>
      <c r="E164" s="192" t="s">
        <v>147</v>
      </c>
      <c r="F164" s="192" t="s">
        <v>84</v>
      </c>
      <c r="G164" s="187" t="s">
        <v>269</v>
      </c>
      <c r="H164" s="146">
        <f>I164+O164+P164+Q164+R164</f>
        <v>10000</v>
      </c>
      <c r="I164" s="146">
        <f>SUM(J164:N164)</f>
        <v>10000</v>
      </c>
      <c r="J164" s="189">
        <v>10000</v>
      </c>
      <c r="K164" s="146"/>
      <c r="L164" s="146"/>
      <c r="M164" s="146"/>
      <c r="N164" s="146"/>
      <c r="O164" s="146"/>
      <c r="P164" s="146"/>
      <c r="Q164" s="198"/>
      <c r="R164" s="198"/>
    </row>
    <row r="165" spans="1:18" ht="24" customHeight="1">
      <c r="A165" s="145" t="s">
        <v>213</v>
      </c>
      <c r="B165" s="145" t="s">
        <v>237</v>
      </c>
      <c r="C165" s="145" t="s">
        <v>238</v>
      </c>
      <c r="D165" s="145" t="s">
        <v>246</v>
      </c>
      <c r="E165" s="145" t="s">
        <v>147</v>
      </c>
      <c r="F165" s="145" t="s">
        <v>84</v>
      </c>
      <c r="G165" s="187" t="s">
        <v>269</v>
      </c>
      <c r="H165" s="146">
        <f t="shared" si="19"/>
        <v>32427</v>
      </c>
      <c r="I165" s="146">
        <f t="shared" si="20"/>
        <v>32427</v>
      </c>
      <c r="J165" s="189">
        <v>32427</v>
      </c>
      <c r="K165" s="146">
        <v>0</v>
      </c>
      <c r="L165" s="146">
        <v>0</v>
      </c>
      <c r="M165" s="146">
        <v>0</v>
      </c>
      <c r="N165" s="146">
        <v>0</v>
      </c>
      <c r="O165" s="146">
        <v>0</v>
      </c>
      <c r="P165" s="146">
        <v>0</v>
      </c>
      <c r="Q165" s="198">
        <v>0</v>
      </c>
      <c r="R165" s="198">
        <v>0</v>
      </c>
    </row>
    <row r="166" spans="1:18" ht="24" customHeight="1">
      <c r="A166" s="145" t="s">
        <v>213</v>
      </c>
      <c r="B166" s="145" t="s">
        <v>239</v>
      </c>
      <c r="C166" s="145" t="s">
        <v>240</v>
      </c>
      <c r="D166" s="145" t="s">
        <v>246</v>
      </c>
      <c r="E166" s="145" t="s">
        <v>147</v>
      </c>
      <c r="F166" s="145" t="s">
        <v>84</v>
      </c>
      <c r="G166" s="187" t="s">
        <v>269</v>
      </c>
      <c r="H166" s="146">
        <f t="shared" si="19"/>
        <v>23665</v>
      </c>
      <c r="I166" s="146">
        <f t="shared" si="20"/>
        <v>23665</v>
      </c>
      <c r="J166" s="189">
        <v>23665</v>
      </c>
      <c r="K166" s="146">
        <v>0</v>
      </c>
      <c r="L166" s="146">
        <v>0</v>
      </c>
      <c r="M166" s="146">
        <v>0</v>
      </c>
      <c r="N166" s="146">
        <v>0</v>
      </c>
      <c r="O166" s="146">
        <v>0</v>
      </c>
      <c r="P166" s="146">
        <v>0</v>
      </c>
      <c r="Q166" s="198">
        <v>0</v>
      </c>
      <c r="R166" s="198">
        <v>0</v>
      </c>
    </row>
    <row r="167" spans="1:18" ht="24" customHeight="1">
      <c r="A167" s="145" t="s">
        <v>213</v>
      </c>
      <c r="B167" s="145" t="s">
        <v>153</v>
      </c>
      <c r="C167" s="145" t="s">
        <v>245</v>
      </c>
      <c r="D167" s="145" t="s">
        <v>246</v>
      </c>
      <c r="E167" s="145" t="s">
        <v>147</v>
      </c>
      <c r="F167" s="145" t="s">
        <v>84</v>
      </c>
      <c r="G167" s="187" t="s">
        <v>269</v>
      </c>
      <c r="H167" s="146">
        <f t="shared" si="19"/>
        <v>700</v>
      </c>
      <c r="I167" s="146">
        <f t="shared" si="20"/>
        <v>700</v>
      </c>
      <c r="J167" s="189">
        <v>700</v>
      </c>
      <c r="K167" s="146">
        <v>0</v>
      </c>
      <c r="L167" s="146">
        <v>0</v>
      </c>
      <c r="M167" s="146">
        <v>0</v>
      </c>
      <c r="N167" s="146">
        <v>0</v>
      </c>
      <c r="O167" s="146">
        <v>0</v>
      </c>
      <c r="P167" s="146">
        <v>0</v>
      </c>
      <c r="Q167" s="198">
        <v>0</v>
      </c>
      <c r="R167" s="198">
        <v>0</v>
      </c>
    </row>
    <row r="168" spans="1:18" ht="24" customHeight="1">
      <c r="A168" s="145" t="s">
        <v>247</v>
      </c>
      <c r="B168" s="145" t="s">
        <v>147</v>
      </c>
      <c r="C168" s="145" t="s">
        <v>251</v>
      </c>
      <c r="D168" s="145" t="s">
        <v>249</v>
      </c>
      <c r="E168" s="145" t="s">
        <v>148</v>
      </c>
      <c r="F168" s="145" t="s">
        <v>250</v>
      </c>
      <c r="G168" s="187" t="s">
        <v>269</v>
      </c>
      <c r="H168" s="146">
        <f t="shared" si="19"/>
        <v>30280</v>
      </c>
      <c r="I168" s="146">
        <f t="shared" si="20"/>
        <v>30280</v>
      </c>
      <c r="J168" s="189">
        <v>30280</v>
      </c>
      <c r="K168" s="146">
        <v>0</v>
      </c>
      <c r="L168" s="146">
        <v>0</v>
      </c>
      <c r="M168" s="146">
        <v>0</v>
      </c>
      <c r="N168" s="146">
        <v>0</v>
      </c>
      <c r="O168" s="146">
        <v>0</v>
      </c>
      <c r="P168" s="146">
        <v>0</v>
      </c>
      <c r="Q168" s="198">
        <v>0</v>
      </c>
      <c r="R168" s="198">
        <v>0</v>
      </c>
    </row>
    <row r="169" spans="1:18" ht="24" customHeight="1">
      <c r="A169" s="145" t="s">
        <v>259</v>
      </c>
      <c r="B169" s="145" t="s">
        <v>153</v>
      </c>
      <c r="C169" s="145" t="s">
        <v>260</v>
      </c>
      <c r="D169" s="145" t="s">
        <v>261</v>
      </c>
      <c r="E169" s="145" t="s">
        <v>153</v>
      </c>
      <c r="F169" s="145" t="s">
        <v>260</v>
      </c>
      <c r="G169" s="187" t="s">
        <v>269</v>
      </c>
      <c r="H169" s="146">
        <f>I169+O169+P169+Q169+R169</f>
        <v>1930000</v>
      </c>
      <c r="I169" s="146">
        <f>SUM(J169:N169)</f>
        <v>0</v>
      </c>
      <c r="J169" s="146"/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89">
        <v>1930000</v>
      </c>
      <c r="Q169" s="198">
        <v>0</v>
      </c>
      <c r="R169" s="198">
        <v>0</v>
      </c>
    </row>
    <row r="170" spans="1:18" ht="24" customHeight="1">
      <c r="A170" s="145"/>
      <c r="B170" s="145"/>
      <c r="C170" s="145"/>
      <c r="D170" s="145"/>
      <c r="E170" s="145"/>
      <c r="F170" s="145"/>
      <c r="G170" s="187" t="s">
        <v>191</v>
      </c>
      <c r="H170" s="146">
        <f aca="true" t="shared" si="21" ref="H170:R170">SUM(H171:H173)</f>
        <v>236527</v>
      </c>
      <c r="I170" s="146">
        <f t="shared" si="21"/>
        <v>236527</v>
      </c>
      <c r="J170" s="146">
        <f t="shared" si="21"/>
        <v>236527</v>
      </c>
      <c r="K170" s="146">
        <f t="shared" si="21"/>
        <v>0</v>
      </c>
      <c r="L170" s="146">
        <f t="shared" si="21"/>
        <v>0</v>
      </c>
      <c r="M170" s="146">
        <f t="shared" si="21"/>
        <v>0</v>
      </c>
      <c r="N170" s="146">
        <f t="shared" si="21"/>
        <v>0</v>
      </c>
      <c r="O170" s="146">
        <f t="shared" si="21"/>
        <v>0</v>
      </c>
      <c r="P170" s="146">
        <f t="shared" si="21"/>
        <v>0</v>
      </c>
      <c r="Q170" s="198">
        <f t="shared" si="21"/>
        <v>0</v>
      </c>
      <c r="R170" s="198">
        <f t="shared" si="21"/>
        <v>0</v>
      </c>
    </row>
    <row r="171" spans="1:18" ht="24" customHeight="1">
      <c r="A171" s="192" t="s">
        <v>202</v>
      </c>
      <c r="B171" s="192" t="s">
        <v>175</v>
      </c>
      <c r="C171" s="192" t="s">
        <v>211</v>
      </c>
      <c r="D171" s="192" t="s">
        <v>246</v>
      </c>
      <c r="E171" s="192" t="s">
        <v>140</v>
      </c>
      <c r="F171" s="192" t="s">
        <v>254</v>
      </c>
      <c r="G171" s="199" t="s">
        <v>393</v>
      </c>
      <c r="H171" s="146">
        <f>I171+O171+P171+Q171+R171</f>
        <v>1360</v>
      </c>
      <c r="I171" s="146">
        <f>SUM(J171:N171)</f>
        <v>1360</v>
      </c>
      <c r="J171" s="189">
        <v>1360</v>
      </c>
      <c r="K171" s="146">
        <v>0</v>
      </c>
      <c r="L171" s="146">
        <v>0</v>
      </c>
      <c r="M171" s="146">
        <v>0</v>
      </c>
      <c r="N171" s="146">
        <v>0</v>
      </c>
      <c r="O171" s="146">
        <v>0</v>
      </c>
      <c r="P171" s="146">
        <v>0</v>
      </c>
      <c r="Q171" s="198">
        <v>0</v>
      </c>
      <c r="R171" s="198">
        <v>0</v>
      </c>
    </row>
    <row r="172" spans="1:18" ht="24" customHeight="1">
      <c r="A172" s="192" t="s">
        <v>213</v>
      </c>
      <c r="B172" s="192" t="s">
        <v>153</v>
      </c>
      <c r="C172" s="192" t="s">
        <v>245</v>
      </c>
      <c r="D172" s="192" t="s">
        <v>246</v>
      </c>
      <c r="E172" s="192" t="s">
        <v>147</v>
      </c>
      <c r="F172" s="192" t="s">
        <v>84</v>
      </c>
      <c r="G172" s="199" t="s">
        <v>393</v>
      </c>
      <c r="H172" s="146">
        <f>I172+O172+P172+Q172+R172</f>
        <v>6000</v>
      </c>
      <c r="I172" s="146">
        <f>SUM(J172:N172)</f>
        <v>6000</v>
      </c>
      <c r="J172" s="189">
        <v>6000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v>0</v>
      </c>
      <c r="Q172" s="198">
        <v>0</v>
      </c>
      <c r="R172" s="198">
        <v>0</v>
      </c>
    </row>
    <row r="173" spans="1:18" ht="24" customHeight="1">
      <c r="A173" s="192" t="s">
        <v>247</v>
      </c>
      <c r="B173" s="192" t="s">
        <v>147</v>
      </c>
      <c r="C173" s="192" t="s">
        <v>251</v>
      </c>
      <c r="D173" s="192" t="s">
        <v>249</v>
      </c>
      <c r="E173" s="192" t="s">
        <v>148</v>
      </c>
      <c r="F173" s="192" t="s">
        <v>250</v>
      </c>
      <c r="G173" s="199" t="s">
        <v>393</v>
      </c>
      <c r="H173" s="146">
        <f>I173+O173+P173+Q173+R173</f>
        <v>229167</v>
      </c>
      <c r="I173" s="146">
        <f>SUM(J173:N173)</f>
        <v>229167</v>
      </c>
      <c r="J173" s="189">
        <v>229167</v>
      </c>
      <c r="K173" s="146">
        <v>0</v>
      </c>
      <c r="L173" s="146">
        <v>0</v>
      </c>
      <c r="M173" s="146">
        <v>0</v>
      </c>
      <c r="N173" s="146">
        <v>0</v>
      </c>
      <c r="O173" s="146">
        <v>0</v>
      </c>
      <c r="P173" s="146">
        <v>0</v>
      </c>
      <c r="Q173" s="198">
        <v>0</v>
      </c>
      <c r="R173" s="198">
        <v>0</v>
      </c>
    </row>
    <row r="174" spans="1:18" ht="24" customHeight="1">
      <c r="A174" s="145"/>
      <c r="B174" s="145"/>
      <c r="C174" s="145"/>
      <c r="D174" s="145"/>
      <c r="E174" s="145"/>
      <c r="F174" s="145"/>
      <c r="G174" s="187" t="s">
        <v>195</v>
      </c>
      <c r="H174" s="146">
        <f aca="true" t="shared" si="22" ref="H174:R174">SUM(H175:H194)</f>
        <v>920406</v>
      </c>
      <c r="I174" s="146">
        <f t="shared" si="22"/>
        <v>920406</v>
      </c>
      <c r="J174" s="146">
        <f t="shared" si="22"/>
        <v>920406</v>
      </c>
      <c r="K174" s="146">
        <f t="shared" si="22"/>
        <v>0</v>
      </c>
      <c r="L174" s="146">
        <f t="shared" si="22"/>
        <v>0</v>
      </c>
      <c r="M174" s="146">
        <f t="shared" si="22"/>
        <v>0</v>
      </c>
      <c r="N174" s="146">
        <f t="shared" si="22"/>
        <v>0</v>
      </c>
      <c r="O174" s="146">
        <f t="shared" si="22"/>
        <v>0</v>
      </c>
      <c r="P174" s="146">
        <f t="shared" si="22"/>
        <v>0</v>
      </c>
      <c r="Q174" s="198">
        <f t="shared" si="22"/>
        <v>0</v>
      </c>
      <c r="R174" s="198">
        <f t="shared" si="22"/>
        <v>0</v>
      </c>
    </row>
    <row r="175" spans="1:18" ht="24" customHeight="1">
      <c r="A175" s="145" t="s">
        <v>202</v>
      </c>
      <c r="B175" s="145" t="s">
        <v>140</v>
      </c>
      <c r="C175" s="145" t="s">
        <v>203</v>
      </c>
      <c r="D175" s="145" t="s">
        <v>246</v>
      </c>
      <c r="E175" s="145" t="s">
        <v>140</v>
      </c>
      <c r="F175" s="145" t="s">
        <v>254</v>
      </c>
      <c r="G175" s="199" t="s">
        <v>394</v>
      </c>
      <c r="H175" s="146">
        <f>I175+O175+P175+Q175+R175</f>
        <v>241416</v>
      </c>
      <c r="I175" s="146">
        <f>SUM(J175:N175)</f>
        <v>241416</v>
      </c>
      <c r="J175" s="189">
        <v>241416</v>
      </c>
      <c r="K175" s="146">
        <v>0</v>
      </c>
      <c r="L175" s="146">
        <v>0</v>
      </c>
      <c r="M175" s="146">
        <v>0</v>
      </c>
      <c r="N175" s="146">
        <v>0</v>
      </c>
      <c r="O175" s="146">
        <v>0</v>
      </c>
      <c r="P175" s="146">
        <v>0</v>
      </c>
      <c r="Q175" s="198">
        <v>0</v>
      </c>
      <c r="R175" s="198">
        <v>0</v>
      </c>
    </row>
    <row r="176" spans="1:18" ht="24" customHeight="1">
      <c r="A176" s="145" t="s">
        <v>202</v>
      </c>
      <c r="B176" s="145" t="s">
        <v>147</v>
      </c>
      <c r="C176" s="145" t="s">
        <v>206</v>
      </c>
      <c r="D176" s="145" t="s">
        <v>246</v>
      </c>
      <c r="E176" s="145" t="s">
        <v>140</v>
      </c>
      <c r="F176" s="145" t="s">
        <v>254</v>
      </c>
      <c r="G176" s="199" t="s">
        <v>394</v>
      </c>
      <c r="H176" s="146">
        <f aca="true" t="shared" si="23" ref="H176:H194">I176+O176+P176+Q176+R176</f>
        <v>204660</v>
      </c>
      <c r="I176" s="146">
        <f aca="true" t="shared" si="24" ref="I176:I194">SUM(J176:N176)</f>
        <v>204660</v>
      </c>
      <c r="J176" s="189">
        <v>204660</v>
      </c>
      <c r="K176" s="146">
        <v>0</v>
      </c>
      <c r="L176" s="146">
        <v>0</v>
      </c>
      <c r="M176" s="146">
        <v>0</v>
      </c>
      <c r="N176" s="146">
        <v>0</v>
      </c>
      <c r="O176" s="146">
        <v>0</v>
      </c>
      <c r="P176" s="146">
        <v>0</v>
      </c>
      <c r="Q176" s="198">
        <v>0</v>
      </c>
      <c r="R176" s="198">
        <v>0</v>
      </c>
    </row>
    <row r="177" spans="1:18" ht="24" customHeight="1">
      <c r="A177" s="145" t="s">
        <v>202</v>
      </c>
      <c r="B177" s="145" t="s">
        <v>158</v>
      </c>
      <c r="C177" s="145" t="s">
        <v>207</v>
      </c>
      <c r="D177" s="145" t="s">
        <v>246</v>
      </c>
      <c r="E177" s="145" t="s">
        <v>140</v>
      </c>
      <c r="F177" s="145" t="s">
        <v>254</v>
      </c>
      <c r="G177" s="199" t="s">
        <v>394</v>
      </c>
      <c r="H177" s="146">
        <f t="shared" si="23"/>
        <v>96122</v>
      </c>
      <c r="I177" s="146">
        <f>SUM(J177:N177)</f>
        <v>96122</v>
      </c>
      <c r="J177" s="189">
        <v>96122</v>
      </c>
      <c r="K177" s="146">
        <v>0</v>
      </c>
      <c r="L177" s="146">
        <v>0</v>
      </c>
      <c r="M177" s="146">
        <v>0</v>
      </c>
      <c r="N177" s="146">
        <v>0</v>
      </c>
      <c r="O177" s="146">
        <v>0</v>
      </c>
      <c r="P177" s="146">
        <v>0</v>
      </c>
      <c r="Q177" s="198">
        <v>0</v>
      </c>
      <c r="R177" s="198">
        <v>0</v>
      </c>
    </row>
    <row r="178" spans="1:18" ht="24" customHeight="1">
      <c r="A178" s="145" t="s">
        <v>202</v>
      </c>
      <c r="B178" s="145" t="s">
        <v>185</v>
      </c>
      <c r="C178" s="145" t="s">
        <v>257</v>
      </c>
      <c r="D178" s="145" t="s">
        <v>246</v>
      </c>
      <c r="E178" s="145" t="s">
        <v>140</v>
      </c>
      <c r="F178" s="145" t="s">
        <v>254</v>
      </c>
      <c r="G178" s="199" t="s">
        <v>394</v>
      </c>
      <c r="H178" s="146">
        <f t="shared" si="23"/>
        <v>141994</v>
      </c>
      <c r="I178" s="146">
        <f t="shared" si="24"/>
        <v>141994</v>
      </c>
      <c r="J178" s="189">
        <v>141994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198">
        <v>0</v>
      </c>
      <c r="R178" s="198">
        <v>0</v>
      </c>
    </row>
    <row r="179" spans="1:18" ht="24" customHeight="1">
      <c r="A179" s="145" t="s">
        <v>202</v>
      </c>
      <c r="B179" s="145" t="s">
        <v>193</v>
      </c>
      <c r="C179" s="145" t="s">
        <v>208</v>
      </c>
      <c r="D179" s="145" t="s">
        <v>246</v>
      </c>
      <c r="E179" s="145" t="s">
        <v>140</v>
      </c>
      <c r="F179" s="145" t="s">
        <v>254</v>
      </c>
      <c r="G179" s="199" t="s">
        <v>394</v>
      </c>
      <c r="H179" s="146">
        <f t="shared" si="23"/>
        <v>63573</v>
      </c>
      <c r="I179" s="146">
        <f t="shared" si="24"/>
        <v>63573</v>
      </c>
      <c r="J179" s="189">
        <v>63573</v>
      </c>
      <c r="K179" s="146">
        <v>0</v>
      </c>
      <c r="L179" s="146">
        <v>0</v>
      </c>
      <c r="M179" s="146">
        <v>0</v>
      </c>
      <c r="N179" s="146">
        <v>0</v>
      </c>
      <c r="O179" s="146">
        <v>0</v>
      </c>
      <c r="P179" s="146">
        <v>0</v>
      </c>
      <c r="Q179" s="198">
        <v>0</v>
      </c>
      <c r="R179" s="198">
        <v>0</v>
      </c>
    </row>
    <row r="180" spans="1:18" ht="24" customHeight="1">
      <c r="A180" s="145" t="s">
        <v>202</v>
      </c>
      <c r="B180" s="145" t="s">
        <v>156</v>
      </c>
      <c r="C180" s="145" t="s">
        <v>210</v>
      </c>
      <c r="D180" s="145" t="s">
        <v>246</v>
      </c>
      <c r="E180" s="145" t="s">
        <v>140</v>
      </c>
      <c r="F180" s="145" t="s">
        <v>254</v>
      </c>
      <c r="G180" s="199" t="s">
        <v>394</v>
      </c>
      <c r="H180" s="146">
        <f t="shared" si="23"/>
        <v>15893</v>
      </c>
      <c r="I180" s="146">
        <f t="shared" si="24"/>
        <v>15893</v>
      </c>
      <c r="J180" s="189">
        <v>15893</v>
      </c>
      <c r="K180" s="146">
        <v>0</v>
      </c>
      <c r="L180" s="146">
        <v>0</v>
      </c>
      <c r="M180" s="146">
        <v>0</v>
      </c>
      <c r="N180" s="146">
        <v>0</v>
      </c>
      <c r="O180" s="146">
        <v>0</v>
      </c>
      <c r="P180" s="146">
        <v>0</v>
      </c>
      <c r="Q180" s="198">
        <v>0</v>
      </c>
      <c r="R180" s="198">
        <v>0</v>
      </c>
    </row>
    <row r="181" spans="1:18" ht="24" customHeight="1">
      <c r="A181" s="145" t="s">
        <v>202</v>
      </c>
      <c r="B181" s="145" t="s">
        <v>175</v>
      </c>
      <c r="C181" s="145" t="s">
        <v>211</v>
      </c>
      <c r="D181" s="145" t="s">
        <v>246</v>
      </c>
      <c r="E181" s="145" t="s">
        <v>140</v>
      </c>
      <c r="F181" s="145" t="s">
        <v>254</v>
      </c>
      <c r="G181" s="199" t="s">
        <v>394</v>
      </c>
      <c r="H181" s="146">
        <f t="shared" si="23"/>
        <v>31386</v>
      </c>
      <c r="I181" s="146">
        <f t="shared" si="24"/>
        <v>31386</v>
      </c>
      <c r="J181" s="189">
        <v>31386</v>
      </c>
      <c r="K181" s="146">
        <v>0</v>
      </c>
      <c r="L181" s="146">
        <v>0</v>
      </c>
      <c r="M181" s="146">
        <v>0</v>
      </c>
      <c r="N181" s="146">
        <v>0</v>
      </c>
      <c r="O181" s="146">
        <v>0</v>
      </c>
      <c r="P181" s="146">
        <v>0</v>
      </c>
      <c r="Q181" s="198">
        <v>0</v>
      </c>
      <c r="R181" s="198">
        <v>0</v>
      </c>
    </row>
    <row r="182" spans="1:18" ht="24" customHeight="1">
      <c r="A182" s="145" t="s">
        <v>202</v>
      </c>
      <c r="B182" s="145" t="s">
        <v>143</v>
      </c>
      <c r="C182" s="145" t="s">
        <v>212</v>
      </c>
      <c r="D182" s="145" t="s">
        <v>246</v>
      </c>
      <c r="E182" s="145" t="s">
        <v>140</v>
      </c>
      <c r="F182" s="145" t="s">
        <v>254</v>
      </c>
      <c r="G182" s="199" t="s">
        <v>394</v>
      </c>
      <c r="H182" s="146">
        <f t="shared" si="23"/>
        <v>47680</v>
      </c>
      <c r="I182" s="146">
        <f t="shared" si="24"/>
        <v>47680</v>
      </c>
      <c r="J182" s="189">
        <v>47680</v>
      </c>
      <c r="K182" s="146">
        <v>0</v>
      </c>
      <c r="L182" s="146">
        <v>0</v>
      </c>
      <c r="M182" s="146">
        <v>0</v>
      </c>
      <c r="N182" s="146">
        <v>0</v>
      </c>
      <c r="O182" s="146">
        <v>0</v>
      </c>
      <c r="P182" s="146">
        <v>0</v>
      </c>
      <c r="Q182" s="198">
        <v>0</v>
      </c>
      <c r="R182" s="198">
        <v>0</v>
      </c>
    </row>
    <row r="183" spans="1:18" ht="24" customHeight="1">
      <c r="A183" s="145" t="s">
        <v>213</v>
      </c>
      <c r="B183" s="145" t="s">
        <v>140</v>
      </c>
      <c r="C183" s="145" t="s">
        <v>214</v>
      </c>
      <c r="D183" s="145" t="s">
        <v>246</v>
      </c>
      <c r="E183" s="145" t="s">
        <v>147</v>
      </c>
      <c r="F183" s="145" t="s">
        <v>84</v>
      </c>
      <c r="G183" s="199" t="s">
        <v>394</v>
      </c>
      <c r="H183" s="146">
        <f t="shared" si="23"/>
        <v>5000</v>
      </c>
      <c r="I183" s="146">
        <f t="shared" si="24"/>
        <v>5000</v>
      </c>
      <c r="J183" s="189">
        <v>5000</v>
      </c>
      <c r="K183" s="146">
        <v>0</v>
      </c>
      <c r="L183" s="146">
        <v>0</v>
      </c>
      <c r="M183" s="146">
        <v>0</v>
      </c>
      <c r="N183" s="146">
        <v>0</v>
      </c>
      <c r="O183" s="146">
        <v>0</v>
      </c>
      <c r="P183" s="146">
        <v>0</v>
      </c>
      <c r="Q183" s="198">
        <v>0</v>
      </c>
      <c r="R183" s="198">
        <v>0</v>
      </c>
    </row>
    <row r="184" spans="1:18" ht="24" customHeight="1">
      <c r="A184" s="145" t="s">
        <v>213</v>
      </c>
      <c r="B184" s="145" t="s">
        <v>180</v>
      </c>
      <c r="C184" s="145" t="s">
        <v>270</v>
      </c>
      <c r="D184" s="145" t="s">
        <v>246</v>
      </c>
      <c r="E184" s="145" t="s">
        <v>147</v>
      </c>
      <c r="F184" s="145" t="s">
        <v>84</v>
      </c>
      <c r="G184" s="199" t="s">
        <v>394</v>
      </c>
      <c r="H184" s="146">
        <f t="shared" si="23"/>
        <v>1000</v>
      </c>
      <c r="I184" s="146">
        <f>SUM(J184:N184)</f>
        <v>1000</v>
      </c>
      <c r="J184" s="189">
        <v>1000</v>
      </c>
      <c r="K184" s="146">
        <v>0</v>
      </c>
      <c r="L184" s="146">
        <v>0</v>
      </c>
      <c r="M184" s="146">
        <v>0</v>
      </c>
      <c r="N184" s="146">
        <v>0</v>
      </c>
      <c r="O184" s="146">
        <v>0</v>
      </c>
      <c r="P184" s="146">
        <v>0</v>
      </c>
      <c r="Q184" s="198">
        <v>0</v>
      </c>
      <c r="R184" s="198">
        <v>0</v>
      </c>
    </row>
    <row r="185" spans="1:18" ht="24" customHeight="1">
      <c r="A185" s="145" t="s">
        <v>213</v>
      </c>
      <c r="B185" s="145" t="s">
        <v>148</v>
      </c>
      <c r="C185" s="145" t="s">
        <v>220</v>
      </c>
      <c r="D185" s="145" t="s">
        <v>246</v>
      </c>
      <c r="E185" s="145" t="s">
        <v>147</v>
      </c>
      <c r="F185" s="145" t="s">
        <v>84</v>
      </c>
      <c r="G185" s="199" t="s">
        <v>394</v>
      </c>
      <c r="H185" s="146">
        <f t="shared" si="23"/>
        <v>3000</v>
      </c>
      <c r="I185" s="146">
        <f t="shared" si="24"/>
        <v>3000</v>
      </c>
      <c r="J185" s="189">
        <v>3000</v>
      </c>
      <c r="K185" s="146">
        <v>0</v>
      </c>
      <c r="L185" s="146">
        <v>0</v>
      </c>
      <c r="M185" s="146">
        <v>0</v>
      </c>
      <c r="N185" s="146">
        <v>0</v>
      </c>
      <c r="O185" s="146">
        <v>0</v>
      </c>
      <c r="P185" s="146">
        <v>0</v>
      </c>
      <c r="Q185" s="198">
        <v>0</v>
      </c>
      <c r="R185" s="198">
        <v>0</v>
      </c>
    </row>
    <row r="186" spans="1:18" ht="24" customHeight="1">
      <c r="A186" s="145" t="s">
        <v>213</v>
      </c>
      <c r="B186" s="145" t="s">
        <v>221</v>
      </c>
      <c r="C186" s="145" t="s">
        <v>222</v>
      </c>
      <c r="D186" s="145" t="s">
        <v>246</v>
      </c>
      <c r="E186" s="145" t="s">
        <v>147</v>
      </c>
      <c r="F186" s="145" t="s">
        <v>84</v>
      </c>
      <c r="G186" s="199" t="s">
        <v>394</v>
      </c>
      <c r="H186" s="146">
        <f t="shared" si="23"/>
        <v>3000</v>
      </c>
      <c r="I186" s="146">
        <f t="shared" si="24"/>
        <v>3000</v>
      </c>
      <c r="J186" s="189">
        <v>3000</v>
      </c>
      <c r="K186" s="146">
        <v>0</v>
      </c>
      <c r="L186" s="146">
        <v>0</v>
      </c>
      <c r="M186" s="146">
        <v>0</v>
      </c>
      <c r="N186" s="146">
        <v>0</v>
      </c>
      <c r="O186" s="146">
        <v>0</v>
      </c>
      <c r="P186" s="146">
        <v>0</v>
      </c>
      <c r="Q186" s="198">
        <v>0</v>
      </c>
      <c r="R186" s="198">
        <v>0</v>
      </c>
    </row>
    <row r="187" spans="1:18" ht="24" customHeight="1">
      <c r="A187" s="145" t="s">
        <v>213</v>
      </c>
      <c r="B187" s="145" t="s">
        <v>185</v>
      </c>
      <c r="C187" s="145" t="s">
        <v>223</v>
      </c>
      <c r="D187" s="145" t="s">
        <v>246</v>
      </c>
      <c r="E187" s="145" t="s">
        <v>147</v>
      </c>
      <c r="F187" s="145" t="s">
        <v>84</v>
      </c>
      <c r="G187" s="199" t="s">
        <v>394</v>
      </c>
      <c r="H187" s="146">
        <f t="shared" si="23"/>
        <v>1000</v>
      </c>
      <c r="I187" s="146">
        <f t="shared" si="24"/>
        <v>1000</v>
      </c>
      <c r="J187" s="189">
        <v>1000</v>
      </c>
      <c r="K187" s="146">
        <v>0</v>
      </c>
      <c r="L187" s="146">
        <v>0</v>
      </c>
      <c r="M187" s="146">
        <v>0</v>
      </c>
      <c r="N187" s="146">
        <v>0</v>
      </c>
      <c r="O187" s="146">
        <v>0</v>
      </c>
      <c r="P187" s="146">
        <v>0</v>
      </c>
      <c r="Q187" s="198">
        <v>0</v>
      </c>
      <c r="R187" s="198">
        <v>0</v>
      </c>
    </row>
    <row r="188" spans="1:18" ht="24" customHeight="1">
      <c r="A188" s="145" t="s">
        <v>213</v>
      </c>
      <c r="B188" s="145" t="s">
        <v>193</v>
      </c>
      <c r="C188" s="145" t="s">
        <v>271</v>
      </c>
      <c r="D188" s="145" t="s">
        <v>246</v>
      </c>
      <c r="E188" s="145" t="s">
        <v>147</v>
      </c>
      <c r="F188" s="145" t="s">
        <v>84</v>
      </c>
      <c r="G188" s="199" t="s">
        <v>394</v>
      </c>
      <c r="H188" s="146">
        <f t="shared" si="23"/>
        <v>4000</v>
      </c>
      <c r="I188" s="146">
        <f t="shared" si="24"/>
        <v>4000</v>
      </c>
      <c r="J188" s="189">
        <v>4000</v>
      </c>
      <c r="K188" s="146"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v>0</v>
      </c>
      <c r="Q188" s="198">
        <v>0</v>
      </c>
      <c r="R188" s="198">
        <v>0</v>
      </c>
    </row>
    <row r="189" spans="1:18" ht="24" customHeight="1">
      <c r="A189" s="192" t="s">
        <v>213</v>
      </c>
      <c r="B189" s="192" t="s">
        <v>169</v>
      </c>
      <c r="C189" s="192" t="s">
        <v>224</v>
      </c>
      <c r="D189" s="192" t="s">
        <v>246</v>
      </c>
      <c r="E189" s="192" t="s">
        <v>147</v>
      </c>
      <c r="F189" s="145" t="s">
        <v>84</v>
      </c>
      <c r="G189" s="199" t="s">
        <v>394</v>
      </c>
      <c r="H189" s="146">
        <f>I189+O189+P189+Q189+R189</f>
        <v>4000</v>
      </c>
      <c r="I189" s="146">
        <f>SUM(J189:N189)</f>
        <v>4000</v>
      </c>
      <c r="J189" s="189">
        <v>4000</v>
      </c>
      <c r="K189" s="146"/>
      <c r="L189" s="146"/>
      <c r="M189" s="146"/>
      <c r="N189" s="146"/>
      <c r="O189" s="146"/>
      <c r="P189" s="146"/>
      <c r="Q189" s="198"/>
      <c r="R189" s="198"/>
    </row>
    <row r="190" spans="1:18" ht="24" customHeight="1">
      <c r="A190" s="145" t="s">
        <v>213</v>
      </c>
      <c r="B190" s="145" t="s">
        <v>156</v>
      </c>
      <c r="C190" s="145" t="s">
        <v>225</v>
      </c>
      <c r="D190" s="145" t="s">
        <v>246</v>
      </c>
      <c r="E190" s="145" t="s">
        <v>147</v>
      </c>
      <c r="F190" s="145" t="s">
        <v>84</v>
      </c>
      <c r="G190" s="199" t="s">
        <v>394</v>
      </c>
      <c r="H190" s="146">
        <f t="shared" si="23"/>
        <v>10000</v>
      </c>
      <c r="I190" s="146">
        <f t="shared" si="24"/>
        <v>10000</v>
      </c>
      <c r="J190" s="189">
        <v>10000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98">
        <v>0</v>
      </c>
      <c r="R190" s="198">
        <v>0</v>
      </c>
    </row>
    <row r="191" spans="1:18" ht="24" customHeight="1">
      <c r="A191" s="145" t="s">
        <v>213</v>
      </c>
      <c r="B191" s="145" t="s">
        <v>143</v>
      </c>
      <c r="C191" s="145" t="s">
        <v>226</v>
      </c>
      <c r="D191" s="145" t="s">
        <v>246</v>
      </c>
      <c r="E191" s="145" t="s">
        <v>147</v>
      </c>
      <c r="F191" s="145" t="s">
        <v>84</v>
      </c>
      <c r="G191" s="199" t="s">
        <v>394</v>
      </c>
      <c r="H191" s="146">
        <f t="shared" si="23"/>
        <v>31700</v>
      </c>
      <c r="I191" s="146">
        <f t="shared" si="24"/>
        <v>31700</v>
      </c>
      <c r="J191" s="189">
        <v>31700</v>
      </c>
      <c r="K191" s="146">
        <v>0</v>
      </c>
      <c r="L191" s="146">
        <v>0</v>
      </c>
      <c r="M191" s="146">
        <v>0</v>
      </c>
      <c r="N191" s="146">
        <v>0</v>
      </c>
      <c r="O191" s="146">
        <v>0</v>
      </c>
      <c r="P191" s="146">
        <v>0</v>
      </c>
      <c r="Q191" s="198">
        <v>0</v>
      </c>
      <c r="R191" s="198">
        <v>0</v>
      </c>
    </row>
    <row r="192" spans="1:18" ht="24" customHeight="1">
      <c r="A192" s="145" t="s">
        <v>213</v>
      </c>
      <c r="B192" s="145" t="s">
        <v>236</v>
      </c>
      <c r="C192" s="145" t="s">
        <v>219</v>
      </c>
      <c r="D192" s="145" t="s">
        <v>246</v>
      </c>
      <c r="E192" s="145" t="s">
        <v>147</v>
      </c>
      <c r="F192" s="145" t="s">
        <v>84</v>
      </c>
      <c r="G192" s="199" t="s">
        <v>394</v>
      </c>
      <c r="H192" s="146">
        <f t="shared" si="23"/>
        <v>7947</v>
      </c>
      <c r="I192" s="146">
        <f t="shared" si="24"/>
        <v>7947</v>
      </c>
      <c r="J192" s="189">
        <v>7947</v>
      </c>
      <c r="K192" s="146">
        <v>0</v>
      </c>
      <c r="L192" s="146">
        <v>0</v>
      </c>
      <c r="M192" s="146">
        <v>0</v>
      </c>
      <c r="N192" s="146">
        <v>0</v>
      </c>
      <c r="O192" s="146">
        <v>0</v>
      </c>
      <c r="P192" s="146">
        <v>0</v>
      </c>
      <c r="Q192" s="198">
        <v>0</v>
      </c>
      <c r="R192" s="198">
        <v>0</v>
      </c>
    </row>
    <row r="193" spans="1:18" ht="24" customHeight="1">
      <c r="A193" s="145" t="s">
        <v>213</v>
      </c>
      <c r="B193" s="145" t="s">
        <v>237</v>
      </c>
      <c r="C193" s="145" t="s">
        <v>238</v>
      </c>
      <c r="D193" s="145" t="s">
        <v>246</v>
      </c>
      <c r="E193" s="145" t="s">
        <v>147</v>
      </c>
      <c r="F193" s="145" t="s">
        <v>84</v>
      </c>
      <c r="G193" s="199" t="s">
        <v>394</v>
      </c>
      <c r="H193" s="146">
        <f t="shared" si="23"/>
        <v>6035</v>
      </c>
      <c r="I193" s="146">
        <f t="shared" si="24"/>
        <v>6035</v>
      </c>
      <c r="J193" s="189">
        <v>6035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98">
        <v>0</v>
      </c>
      <c r="R193" s="198">
        <v>0</v>
      </c>
    </row>
    <row r="194" spans="1:18" ht="24" customHeight="1">
      <c r="A194" s="145" t="s">
        <v>213</v>
      </c>
      <c r="B194" s="145" t="s">
        <v>239</v>
      </c>
      <c r="C194" s="145" t="s">
        <v>240</v>
      </c>
      <c r="D194" s="145" t="s">
        <v>246</v>
      </c>
      <c r="E194" s="145" t="s">
        <v>147</v>
      </c>
      <c r="F194" s="145" t="s">
        <v>84</v>
      </c>
      <c r="G194" s="199" t="s">
        <v>394</v>
      </c>
      <c r="H194" s="146">
        <f t="shared" si="23"/>
        <v>1000</v>
      </c>
      <c r="I194" s="146">
        <f t="shared" si="24"/>
        <v>1000</v>
      </c>
      <c r="J194" s="189">
        <v>1000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98">
        <v>0</v>
      </c>
      <c r="R194" s="198">
        <v>0</v>
      </c>
    </row>
    <row r="195" spans="1:18" ht="24" customHeight="1">
      <c r="A195" s="145"/>
      <c r="B195" s="145"/>
      <c r="C195" s="145"/>
      <c r="D195" s="145"/>
      <c r="E195" s="145"/>
      <c r="F195" s="145"/>
      <c r="G195" s="187" t="s">
        <v>199</v>
      </c>
      <c r="H195" s="146">
        <f aca="true" t="shared" si="25" ref="H195:R195">SUM(H196:H213)</f>
        <v>563761</v>
      </c>
      <c r="I195" s="146">
        <f t="shared" si="25"/>
        <v>563761</v>
      </c>
      <c r="J195" s="146">
        <f t="shared" si="25"/>
        <v>563161</v>
      </c>
      <c r="K195" s="146">
        <f t="shared" si="25"/>
        <v>600</v>
      </c>
      <c r="L195" s="146">
        <f t="shared" si="25"/>
        <v>0</v>
      </c>
      <c r="M195" s="146">
        <f t="shared" si="25"/>
        <v>0</v>
      </c>
      <c r="N195" s="146">
        <f t="shared" si="25"/>
        <v>0</v>
      </c>
      <c r="O195" s="146">
        <f t="shared" si="25"/>
        <v>0</v>
      </c>
      <c r="P195" s="146">
        <f t="shared" si="25"/>
        <v>0</v>
      </c>
      <c r="Q195" s="198">
        <f t="shared" si="25"/>
        <v>0</v>
      </c>
      <c r="R195" s="198">
        <f t="shared" si="25"/>
        <v>0</v>
      </c>
    </row>
    <row r="196" spans="1:18" ht="24" customHeight="1">
      <c r="A196" s="145" t="s">
        <v>202</v>
      </c>
      <c r="B196" s="145" t="s">
        <v>140</v>
      </c>
      <c r="C196" s="145" t="s">
        <v>203</v>
      </c>
      <c r="D196" s="145" t="s">
        <v>246</v>
      </c>
      <c r="E196" s="145" t="s">
        <v>140</v>
      </c>
      <c r="F196" s="145" t="s">
        <v>254</v>
      </c>
      <c r="G196" s="199" t="s">
        <v>395</v>
      </c>
      <c r="H196" s="146">
        <f>I196+O196+P196+Q196+R196</f>
        <v>113904</v>
      </c>
      <c r="I196" s="146">
        <f>SUM(J196:N196)</f>
        <v>113904</v>
      </c>
      <c r="J196" s="189">
        <v>113904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98">
        <v>0</v>
      </c>
      <c r="R196" s="198">
        <v>0</v>
      </c>
    </row>
    <row r="197" spans="1:18" ht="24" customHeight="1">
      <c r="A197" s="145" t="s">
        <v>202</v>
      </c>
      <c r="B197" s="145" t="s">
        <v>147</v>
      </c>
      <c r="C197" s="145" t="s">
        <v>206</v>
      </c>
      <c r="D197" s="145" t="s">
        <v>246</v>
      </c>
      <c r="E197" s="145" t="s">
        <v>140</v>
      </c>
      <c r="F197" s="145" t="s">
        <v>254</v>
      </c>
      <c r="G197" s="199" t="s">
        <v>395</v>
      </c>
      <c r="H197" s="146">
        <f aca="true" t="shared" si="26" ref="H197:H213">I197+O197+P197+Q197+R197</f>
        <v>114628</v>
      </c>
      <c r="I197" s="146">
        <f aca="true" t="shared" si="27" ref="I197:I213">SUM(J197:N197)</f>
        <v>114628</v>
      </c>
      <c r="J197" s="146">
        <v>114628</v>
      </c>
      <c r="K197" s="146">
        <v>0</v>
      </c>
      <c r="L197" s="146">
        <v>0</v>
      </c>
      <c r="M197" s="146">
        <v>0</v>
      </c>
      <c r="N197" s="146">
        <v>0</v>
      </c>
      <c r="O197" s="146">
        <v>0</v>
      </c>
      <c r="P197" s="146">
        <v>0</v>
      </c>
      <c r="Q197" s="198">
        <v>0</v>
      </c>
      <c r="R197" s="198">
        <v>0</v>
      </c>
    </row>
    <row r="198" spans="1:18" ht="24" customHeight="1">
      <c r="A198" s="145" t="s">
        <v>202</v>
      </c>
      <c r="B198" s="145" t="s">
        <v>158</v>
      </c>
      <c r="C198" s="145" t="s">
        <v>207</v>
      </c>
      <c r="D198" s="145" t="s">
        <v>246</v>
      </c>
      <c r="E198" s="145" t="s">
        <v>140</v>
      </c>
      <c r="F198" s="145" t="s">
        <v>254</v>
      </c>
      <c r="G198" s="199" t="s">
        <v>395</v>
      </c>
      <c r="H198" s="146">
        <f t="shared" si="26"/>
        <v>47304</v>
      </c>
      <c r="I198" s="146">
        <f t="shared" si="27"/>
        <v>47304</v>
      </c>
      <c r="J198" s="189">
        <v>47304</v>
      </c>
      <c r="K198" s="146">
        <v>0</v>
      </c>
      <c r="L198" s="146">
        <v>0</v>
      </c>
      <c r="M198" s="146">
        <v>0</v>
      </c>
      <c r="N198" s="146">
        <v>0</v>
      </c>
      <c r="O198" s="146">
        <v>0</v>
      </c>
      <c r="P198" s="146">
        <v>0</v>
      </c>
      <c r="Q198" s="198">
        <v>0</v>
      </c>
      <c r="R198" s="198">
        <v>0</v>
      </c>
    </row>
    <row r="199" spans="1:18" ht="24" customHeight="1">
      <c r="A199" s="145" t="s">
        <v>202</v>
      </c>
      <c r="B199" s="145" t="s">
        <v>185</v>
      </c>
      <c r="C199" s="145" t="s">
        <v>257</v>
      </c>
      <c r="D199" s="145" t="s">
        <v>246</v>
      </c>
      <c r="E199" s="145" t="s">
        <v>140</v>
      </c>
      <c r="F199" s="145" t="s">
        <v>254</v>
      </c>
      <c r="G199" s="199" t="s">
        <v>395</v>
      </c>
      <c r="H199" s="146">
        <f t="shared" si="26"/>
        <v>60189</v>
      </c>
      <c r="I199" s="146">
        <f t="shared" si="27"/>
        <v>60189</v>
      </c>
      <c r="J199" s="189">
        <v>60189</v>
      </c>
      <c r="K199" s="146">
        <v>0</v>
      </c>
      <c r="L199" s="146">
        <v>0</v>
      </c>
      <c r="M199" s="146">
        <v>0</v>
      </c>
      <c r="N199" s="146">
        <v>0</v>
      </c>
      <c r="O199" s="146">
        <v>0</v>
      </c>
      <c r="P199" s="146">
        <v>0</v>
      </c>
      <c r="Q199" s="198">
        <v>0</v>
      </c>
      <c r="R199" s="198">
        <v>0</v>
      </c>
    </row>
    <row r="200" spans="1:18" ht="24" customHeight="1">
      <c r="A200" s="145" t="s">
        <v>202</v>
      </c>
      <c r="B200" s="145" t="s">
        <v>193</v>
      </c>
      <c r="C200" s="145" t="s">
        <v>208</v>
      </c>
      <c r="D200" s="145" t="s">
        <v>246</v>
      </c>
      <c r="E200" s="145" t="s">
        <v>140</v>
      </c>
      <c r="F200" s="145" t="s">
        <v>254</v>
      </c>
      <c r="G200" s="199" t="s">
        <v>395</v>
      </c>
      <c r="H200" s="146">
        <f t="shared" si="26"/>
        <v>29122</v>
      </c>
      <c r="I200" s="146">
        <f t="shared" si="27"/>
        <v>29122</v>
      </c>
      <c r="J200" s="189">
        <v>29122</v>
      </c>
      <c r="K200" s="146">
        <v>0</v>
      </c>
      <c r="L200" s="146">
        <v>0</v>
      </c>
      <c r="M200" s="146">
        <v>0</v>
      </c>
      <c r="N200" s="146">
        <v>0</v>
      </c>
      <c r="O200" s="146">
        <v>0</v>
      </c>
      <c r="P200" s="146">
        <v>0</v>
      </c>
      <c r="Q200" s="198">
        <v>0</v>
      </c>
      <c r="R200" s="198">
        <v>0</v>
      </c>
    </row>
    <row r="201" spans="1:18" ht="24" customHeight="1">
      <c r="A201" s="145" t="s">
        <v>202</v>
      </c>
      <c r="B201" s="145" t="s">
        <v>156</v>
      </c>
      <c r="C201" s="145" t="s">
        <v>210</v>
      </c>
      <c r="D201" s="145" t="s">
        <v>246</v>
      </c>
      <c r="E201" s="145" t="s">
        <v>140</v>
      </c>
      <c r="F201" s="145" t="s">
        <v>254</v>
      </c>
      <c r="G201" s="199" t="s">
        <v>395</v>
      </c>
      <c r="H201" s="146">
        <f t="shared" si="26"/>
        <v>7281</v>
      </c>
      <c r="I201" s="146">
        <f t="shared" si="27"/>
        <v>7281</v>
      </c>
      <c r="J201" s="189">
        <v>7281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6">
        <v>0</v>
      </c>
      <c r="Q201" s="198">
        <v>0</v>
      </c>
      <c r="R201" s="198">
        <v>0</v>
      </c>
    </row>
    <row r="202" spans="1:18" ht="24" customHeight="1">
      <c r="A202" s="145" t="s">
        <v>202</v>
      </c>
      <c r="B202" s="145" t="s">
        <v>175</v>
      </c>
      <c r="C202" s="145" t="s">
        <v>211</v>
      </c>
      <c r="D202" s="145" t="s">
        <v>246</v>
      </c>
      <c r="E202" s="145" t="s">
        <v>140</v>
      </c>
      <c r="F202" s="145" t="s">
        <v>254</v>
      </c>
      <c r="G202" s="199" t="s">
        <v>395</v>
      </c>
      <c r="H202" s="146">
        <f t="shared" si="26"/>
        <v>14513</v>
      </c>
      <c r="I202" s="146">
        <f t="shared" si="27"/>
        <v>14513</v>
      </c>
      <c r="J202" s="189">
        <v>14513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98">
        <v>0</v>
      </c>
      <c r="R202" s="198">
        <v>0</v>
      </c>
    </row>
    <row r="203" spans="1:18" ht="24" customHeight="1">
      <c r="A203" s="145" t="s">
        <v>202</v>
      </c>
      <c r="B203" s="145" t="s">
        <v>143</v>
      </c>
      <c r="C203" s="145" t="s">
        <v>212</v>
      </c>
      <c r="D203" s="145" t="s">
        <v>246</v>
      </c>
      <c r="E203" s="145" t="s">
        <v>140</v>
      </c>
      <c r="F203" s="145" t="s">
        <v>254</v>
      </c>
      <c r="G203" s="199" t="s">
        <v>395</v>
      </c>
      <c r="H203" s="146">
        <f t="shared" si="26"/>
        <v>21842</v>
      </c>
      <c r="I203" s="146">
        <f t="shared" si="27"/>
        <v>21842</v>
      </c>
      <c r="J203" s="189">
        <v>21842</v>
      </c>
      <c r="K203" s="146">
        <v>0</v>
      </c>
      <c r="L203" s="146">
        <v>0</v>
      </c>
      <c r="M203" s="146">
        <v>0</v>
      </c>
      <c r="N203" s="146">
        <v>0</v>
      </c>
      <c r="O203" s="146">
        <v>0</v>
      </c>
      <c r="P203" s="146">
        <v>0</v>
      </c>
      <c r="Q203" s="198">
        <v>0</v>
      </c>
      <c r="R203" s="198">
        <v>0</v>
      </c>
    </row>
    <row r="204" spans="1:18" ht="24" customHeight="1">
      <c r="A204" s="145" t="s">
        <v>213</v>
      </c>
      <c r="B204" s="145" t="s">
        <v>140</v>
      </c>
      <c r="C204" s="145" t="s">
        <v>214</v>
      </c>
      <c r="D204" s="145" t="s">
        <v>246</v>
      </c>
      <c r="E204" s="145" t="s">
        <v>147</v>
      </c>
      <c r="F204" s="145" t="s">
        <v>84</v>
      </c>
      <c r="G204" s="199" t="s">
        <v>395</v>
      </c>
      <c r="H204" s="146">
        <f t="shared" si="26"/>
        <v>21000</v>
      </c>
      <c r="I204" s="146">
        <f t="shared" si="27"/>
        <v>21000</v>
      </c>
      <c r="J204" s="189">
        <v>21000</v>
      </c>
      <c r="K204" s="146">
        <v>0</v>
      </c>
      <c r="L204" s="146">
        <v>0</v>
      </c>
      <c r="M204" s="146">
        <v>0</v>
      </c>
      <c r="N204" s="146">
        <v>0</v>
      </c>
      <c r="O204" s="146">
        <v>0</v>
      </c>
      <c r="P204" s="146">
        <v>0</v>
      </c>
      <c r="Q204" s="198">
        <v>0</v>
      </c>
      <c r="R204" s="198">
        <v>0</v>
      </c>
    </row>
    <row r="205" spans="1:18" ht="24" customHeight="1">
      <c r="A205" s="145" t="s">
        <v>213</v>
      </c>
      <c r="B205" s="145" t="s">
        <v>147</v>
      </c>
      <c r="C205" s="145" t="s">
        <v>217</v>
      </c>
      <c r="D205" s="145" t="s">
        <v>246</v>
      </c>
      <c r="E205" s="145" t="s">
        <v>147</v>
      </c>
      <c r="F205" s="145" t="s">
        <v>84</v>
      </c>
      <c r="G205" s="199" t="s">
        <v>395</v>
      </c>
      <c r="H205" s="146">
        <f t="shared" si="26"/>
        <v>700</v>
      </c>
      <c r="I205" s="146">
        <f t="shared" si="27"/>
        <v>700</v>
      </c>
      <c r="J205" s="189">
        <v>700</v>
      </c>
      <c r="K205" s="146">
        <v>0</v>
      </c>
      <c r="L205" s="146">
        <v>0</v>
      </c>
      <c r="M205" s="146">
        <v>0</v>
      </c>
      <c r="N205" s="146">
        <v>0</v>
      </c>
      <c r="O205" s="146">
        <v>0</v>
      </c>
      <c r="P205" s="146">
        <v>0</v>
      </c>
      <c r="Q205" s="198">
        <v>0</v>
      </c>
      <c r="R205" s="198">
        <v>0</v>
      </c>
    </row>
    <row r="206" spans="1:18" ht="24" customHeight="1">
      <c r="A206" s="192" t="s">
        <v>213</v>
      </c>
      <c r="B206" s="192" t="s">
        <v>185</v>
      </c>
      <c r="C206" s="192" t="s">
        <v>223</v>
      </c>
      <c r="D206" s="192" t="s">
        <v>246</v>
      </c>
      <c r="E206" s="188" t="s">
        <v>319</v>
      </c>
      <c r="F206" s="145" t="s">
        <v>84</v>
      </c>
      <c r="G206" s="199" t="s">
        <v>395</v>
      </c>
      <c r="H206" s="146">
        <f>I206+O206+P206+Q206+R206</f>
        <v>300</v>
      </c>
      <c r="I206" s="146">
        <f>SUM(J206:N206)</f>
        <v>300</v>
      </c>
      <c r="J206" s="189">
        <v>300</v>
      </c>
      <c r="K206" s="146"/>
      <c r="L206" s="146"/>
      <c r="M206" s="146"/>
      <c r="N206" s="146"/>
      <c r="O206" s="146"/>
      <c r="P206" s="146"/>
      <c r="Q206" s="198"/>
      <c r="R206" s="198"/>
    </row>
    <row r="207" spans="1:18" ht="24" customHeight="1">
      <c r="A207" s="145" t="s">
        <v>213</v>
      </c>
      <c r="B207" s="145" t="s">
        <v>156</v>
      </c>
      <c r="C207" s="145" t="s">
        <v>225</v>
      </c>
      <c r="D207" s="145" t="s">
        <v>246</v>
      </c>
      <c r="E207" s="145" t="s">
        <v>147</v>
      </c>
      <c r="F207" s="145" t="s">
        <v>84</v>
      </c>
      <c r="G207" s="199" t="s">
        <v>395</v>
      </c>
      <c r="H207" s="146">
        <f t="shared" si="26"/>
        <v>1000</v>
      </c>
      <c r="I207" s="146">
        <f t="shared" si="27"/>
        <v>1000</v>
      </c>
      <c r="J207" s="189">
        <v>1000</v>
      </c>
      <c r="K207" s="146">
        <v>0</v>
      </c>
      <c r="L207" s="146">
        <v>0</v>
      </c>
      <c r="M207" s="146">
        <v>0</v>
      </c>
      <c r="N207" s="146">
        <v>0</v>
      </c>
      <c r="O207" s="146">
        <v>0</v>
      </c>
      <c r="P207" s="146">
        <v>0</v>
      </c>
      <c r="Q207" s="198">
        <v>0</v>
      </c>
      <c r="R207" s="198">
        <v>0</v>
      </c>
    </row>
    <row r="208" spans="1:18" ht="24" customHeight="1">
      <c r="A208" s="192" t="s">
        <v>213</v>
      </c>
      <c r="B208" s="192" t="s">
        <v>143</v>
      </c>
      <c r="C208" s="192" t="s">
        <v>226</v>
      </c>
      <c r="D208" s="192" t="s">
        <v>246</v>
      </c>
      <c r="E208" s="192" t="s">
        <v>147</v>
      </c>
      <c r="F208" s="192" t="s">
        <v>84</v>
      </c>
      <c r="G208" s="199" t="s">
        <v>395</v>
      </c>
      <c r="H208" s="146">
        <f>I208+O208+P208+Q208+R208</f>
        <v>500</v>
      </c>
      <c r="I208" s="146">
        <f>SUM(J208:N208)</f>
        <v>500</v>
      </c>
      <c r="J208" s="189">
        <v>500</v>
      </c>
      <c r="K208" s="146"/>
      <c r="L208" s="146"/>
      <c r="M208" s="146"/>
      <c r="N208" s="146"/>
      <c r="O208" s="146"/>
      <c r="P208" s="146"/>
      <c r="Q208" s="198"/>
      <c r="R208" s="198"/>
    </row>
    <row r="209" spans="1:18" ht="24" customHeight="1">
      <c r="A209" s="145" t="s">
        <v>213</v>
      </c>
      <c r="B209" s="145" t="s">
        <v>234</v>
      </c>
      <c r="C209" s="145" t="s">
        <v>235</v>
      </c>
      <c r="D209" s="145" t="s">
        <v>246</v>
      </c>
      <c r="E209" s="145" t="s">
        <v>147</v>
      </c>
      <c r="F209" s="145" t="s">
        <v>84</v>
      </c>
      <c r="G209" s="199" t="s">
        <v>395</v>
      </c>
      <c r="H209" s="146">
        <f t="shared" si="26"/>
        <v>500</v>
      </c>
      <c r="I209" s="146">
        <f t="shared" si="27"/>
        <v>500</v>
      </c>
      <c r="J209" s="189">
        <v>500</v>
      </c>
      <c r="K209" s="146">
        <v>0</v>
      </c>
      <c r="L209" s="146">
        <v>0</v>
      </c>
      <c r="M209" s="146">
        <v>0</v>
      </c>
      <c r="N209" s="146">
        <v>0</v>
      </c>
      <c r="O209" s="146">
        <v>0</v>
      </c>
      <c r="P209" s="146">
        <v>0</v>
      </c>
      <c r="Q209" s="198">
        <v>0</v>
      </c>
      <c r="R209" s="198">
        <v>0</v>
      </c>
    </row>
    <row r="210" spans="1:18" ht="24" customHeight="1">
      <c r="A210" s="145" t="s">
        <v>213</v>
      </c>
      <c r="B210" s="145" t="s">
        <v>237</v>
      </c>
      <c r="C210" s="145" t="s">
        <v>238</v>
      </c>
      <c r="D210" s="145" t="s">
        <v>246</v>
      </c>
      <c r="E210" s="145" t="s">
        <v>147</v>
      </c>
      <c r="F210" s="145" t="s">
        <v>84</v>
      </c>
      <c r="G210" s="199" t="s">
        <v>395</v>
      </c>
      <c r="H210" s="146">
        <f t="shared" si="26"/>
        <v>3640</v>
      </c>
      <c r="I210" s="146">
        <f t="shared" si="27"/>
        <v>3640</v>
      </c>
      <c r="J210" s="189">
        <v>3640</v>
      </c>
      <c r="K210" s="146">
        <v>0</v>
      </c>
      <c r="L210" s="146">
        <v>0</v>
      </c>
      <c r="M210" s="146">
        <v>0</v>
      </c>
      <c r="N210" s="146">
        <v>0</v>
      </c>
      <c r="O210" s="146">
        <v>0</v>
      </c>
      <c r="P210" s="146">
        <v>0</v>
      </c>
      <c r="Q210" s="198">
        <v>0</v>
      </c>
      <c r="R210" s="198">
        <v>0</v>
      </c>
    </row>
    <row r="211" spans="1:18" ht="24" customHeight="1">
      <c r="A211" s="145" t="s">
        <v>213</v>
      </c>
      <c r="B211" s="145" t="s">
        <v>239</v>
      </c>
      <c r="C211" s="145" t="s">
        <v>240</v>
      </c>
      <c r="D211" s="145" t="s">
        <v>246</v>
      </c>
      <c r="E211" s="145" t="s">
        <v>147</v>
      </c>
      <c r="F211" s="145" t="s">
        <v>84</v>
      </c>
      <c r="G211" s="199" t="s">
        <v>395</v>
      </c>
      <c r="H211" s="146">
        <f t="shared" si="26"/>
        <v>2848</v>
      </c>
      <c r="I211" s="146">
        <f t="shared" si="27"/>
        <v>2848</v>
      </c>
      <c r="J211" s="189">
        <v>2848</v>
      </c>
      <c r="K211" s="146">
        <v>0</v>
      </c>
      <c r="L211" s="146">
        <v>0</v>
      </c>
      <c r="M211" s="146">
        <v>0</v>
      </c>
      <c r="N211" s="146">
        <v>0</v>
      </c>
      <c r="O211" s="146">
        <v>0</v>
      </c>
      <c r="P211" s="146">
        <v>0</v>
      </c>
      <c r="Q211" s="198">
        <v>0</v>
      </c>
      <c r="R211" s="198">
        <v>0</v>
      </c>
    </row>
    <row r="212" spans="1:18" ht="24" customHeight="1">
      <c r="A212" s="145" t="s">
        <v>213</v>
      </c>
      <c r="B212" s="145" t="s">
        <v>153</v>
      </c>
      <c r="C212" s="145" t="s">
        <v>245</v>
      </c>
      <c r="D212" s="145" t="s">
        <v>246</v>
      </c>
      <c r="E212" s="145" t="s">
        <v>147</v>
      </c>
      <c r="F212" s="145" t="s">
        <v>84</v>
      </c>
      <c r="G212" s="199" t="s">
        <v>395</v>
      </c>
      <c r="H212" s="146">
        <f t="shared" si="26"/>
        <v>100600</v>
      </c>
      <c r="I212" s="146">
        <f t="shared" si="27"/>
        <v>100600</v>
      </c>
      <c r="J212" s="189">
        <v>100000</v>
      </c>
      <c r="K212" s="189">
        <v>600</v>
      </c>
      <c r="L212" s="146">
        <v>0</v>
      </c>
      <c r="M212" s="146">
        <v>0</v>
      </c>
      <c r="N212" s="146">
        <v>0</v>
      </c>
      <c r="O212" s="146">
        <v>0</v>
      </c>
      <c r="P212" s="146">
        <v>0</v>
      </c>
      <c r="Q212" s="198">
        <v>0</v>
      </c>
      <c r="R212" s="198">
        <v>0</v>
      </c>
    </row>
    <row r="213" spans="1:18" ht="24" customHeight="1">
      <c r="A213" s="145" t="s">
        <v>247</v>
      </c>
      <c r="B213" s="145" t="s">
        <v>147</v>
      </c>
      <c r="C213" s="145" t="s">
        <v>251</v>
      </c>
      <c r="D213" s="145" t="s">
        <v>249</v>
      </c>
      <c r="E213" s="145" t="s">
        <v>148</v>
      </c>
      <c r="F213" s="145" t="s">
        <v>250</v>
      </c>
      <c r="G213" s="199" t="s">
        <v>395</v>
      </c>
      <c r="H213" s="146">
        <f t="shared" si="26"/>
        <v>23890</v>
      </c>
      <c r="I213" s="146">
        <f t="shared" si="27"/>
        <v>23890</v>
      </c>
      <c r="J213" s="189">
        <v>23890</v>
      </c>
      <c r="K213" s="189">
        <v>0</v>
      </c>
      <c r="L213" s="146">
        <v>0</v>
      </c>
      <c r="M213" s="146">
        <v>0</v>
      </c>
      <c r="N213" s="146">
        <v>0</v>
      </c>
      <c r="O213" s="146">
        <v>0</v>
      </c>
      <c r="P213" s="146">
        <v>0</v>
      </c>
      <c r="Q213" s="198">
        <v>0</v>
      </c>
      <c r="R213" s="198">
        <v>0</v>
      </c>
    </row>
  </sheetData>
  <sheetProtection formatCells="0" formatColumns="0" formatRows="0"/>
  <mergeCells count="23">
    <mergeCell ref="R4:R6"/>
    <mergeCell ref="J5:J6"/>
    <mergeCell ref="K5:K6"/>
    <mergeCell ref="L5:L6"/>
    <mergeCell ref="N5:N6"/>
    <mergeCell ref="M5:M6"/>
    <mergeCell ref="O4:O6"/>
    <mergeCell ref="A2:R2"/>
    <mergeCell ref="G4:G6"/>
    <mergeCell ref="A4:C4"/>
    <mergeCell ref="A5:A6"/>
    <mergeCell ref="B5:B6"/>
    <mergeCell ref="C5:C6"/>
    <mergeCell ref="A3:E3"/>
    <mergeCell ref="P4:P6"/>
    <mergeCell ref="Q4:Q6"/>
    <mergeCell ref="D4:F4"/>
    <mergeCell ref="D5:D6"/>
    <mergeCell ref="E5:E6"/>
    <mergeCell ref="F5:F6"/>
    <mergeCell ref="H4:H6"/>
    <mergeCell ref="I5:I6"/>
    <mergeCell ref="I4:N4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C12" sqref="C12"/>
    </sheetView>
  </sheetViews>
  <sheetFormatPr defaultColWidth="9.00390625" defaultRowHeight="14.25"/>
  <cols>
    <col min="1" max="1" width="49.50390625" style="0" customWidth="1"/>
    <col min="2" max="2" width="50.50390625" style="0" customWidth="1"/>
    <col min="3" max="3" width="27.00390625" style="0" customWidth="1"/>
  </cols>
  <sheetData>
    <row r="1" spans="1:2" ht="21" customHeight="1">
      <c r="A1" s="106"/>
      <c r="B1" s="108" t="s">
        <v>112</v>
      </c>
    </row>
    <row r="2" spans="1:3" s="110" customFormat="1" ht="51" customHeight="1">
      <c r="A2" s="271" t="s">
        <v>320</v>
      </c>
      <c r="B2" s="272"/>
      <c r="C2" s="109"/>
    </row>
    <row r="3" spans="1:2" ht="27" customHeight="1">
      <c r="A3" s="174" t="s">
        <v>284</v>
      </c>
      <c r="B3" s="191" t="s">
        <v>329</v>
      </c>
    </row>
    <row r="4" spans="1:3" s="111" customFormat="1" ht="30" customHeight="1">
      <c r="A4" s="167" t="s">
        <v>326</v>
      </c>
      <c r="B4" s="168" t="s">
        <v>327</v>
      </c>
      <c r="C4"/>
    </row>
    <row r="5" spans="1:3" s="113" customFormat="1" ht="30" customHeight="1">
      <c r="A5" s="171" t="s">
        <v>328</v>
      </c>
      <c r="B5" s="165">
        <f>SUM(B6:B8)</f>
        <v>161400</v>
      </c>
      <c r="C5" s="112"/>
    </row>
    <row r="6" spans="1:3" s="113" customFormat="1" ht="30" customHeight="1">
      <c r="A6" s="190" t="s">
        <v>321</v>
      </c>
      <c r="B6" s="165">
        <v>0</v>
      </c>
      <c r="C6" s="112"/>
    </row>
    <row r="7" spans="1:3" s="113" customFormat="1" ht="30" customHeight="1">
      <c r="A7" s="190" t="s">
        <v>322</v>
      </c>
      <c r="B7" s="166">
        <v>39400</v>
      </c>
      <c r="C7" s="112"/>
    </row>
    <row r="8" spans="1:3" s="113" customFormat="1" ht="30" customHeight="1">
      <c r="A8" s="190" t="s">
        <v>323</v>
      </c>
      <c r="B8" s="166">
        <v>122000</v>
      </c>
      <c r="C8" s="112"/>
    </row>
    <row r="9" spans="1:3" s="113" customFormat="1" ht="30" customHeight="1">
      <c r="A9" s="190" t="s">
        <v>324</v>
      </c>
      <c r="B9" s="166">
        <v>122000</v>
      </c>
      <c r="C9" s="112"/>
    </row>
    <row r="10" spans="1:3" s="113" customFormat="1" ht="30" customHeight="1">
      <c r="A10" s="190" t="s">
        <v>325</v>
      </c>
      <c r="B10" s="165">
        <v>0</v>
      </c>
      <c r="C10" s="112"/>
    </row>
    <row r="11" spans="1:3" s="111" customFormat="1" ht="30" customHeight="1">
      <c r="A11" s="172"/>
      <c r="B11" s="173"/>
      <c r="C11"/>
    </row>
    <row r="12" spans="1:3" s="111" customFormat="1" ht="99.75" customHeight="1">
      <c r="A12" s="281" t="s">
        <v>330</v>
      </c>
      <c r="B12" s="281"/>
      <c r="C12"/>
    </row>
    <row r="13" spans="1:3" s="111" customFormat="1" ht="14.25">
      <c r="A13"/>
      <c r="B13"/>
      <c r="C13"/>
    </row>
    <row r="14" spans="1:3" s="111" customFormat="1" ht="14.25">
      <c r="A14"/>
      <c r="B14"/>
      <c r="C14"/>
    </row>
    <row r="15" spans="1:3" s="111" customFormat="1" ht="14.25">
      <c r="A15"/>
      <c r="B15"/>
      <c r="C15"/>
    </row>
    <row r="16" spans="1:3" s="111" customFormat="1" ht="14.25">
      <c r="A16"/>
      <c r="B16"/>
      <c r="C16"/>
    </row>
    <row r="17" s="111" customFormat="1" ht="14.25"/>
    <row r="18" s="111" customFormat="1" ht="14.25"/>
    <row r="19" s="111" customFormat="1" ht="14.25"/>
    <row r="20" s="111" customFormat="1" ht="14.25"/>
    <row r="21" s="111" customFormat="1" ht="14.25"/>
    <row r="22" s="111" customFormat="1" ht="14.25"/>
    <row r="23" s="111" customFormat="1" ht="14.25"/>
    <row r="24" s="111" customFormat="1" ht="14.25"/>
    <row r="25" s="111" customFormat="1" ht="14.25"/>
    <row r="26" s="111" customFormat="1" ht="14.25"/>
    <row r="27" s="111" customFormat="1" ht="14.25"/>
    <row r="28" s="111" customFormat="1" ht="14.25"/>
    <row r="29" s="111" customFormat="1" ht="14.25"/>
    <row r="30" s="111" customFormat="1" ht="14.25"/>
    <row r="31" s="111" customFormat="1" ht="14.25"/>
    <row r="32" s="111" customFormat="1" ht="14.25"/>
    <row r="33" s="111" customFormat="1" ht="14.25"/>
    <row r="34" s="111" customFormat="1" ht="14.25"/>
    <row r="35" s="111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20"/>
  <sheetViews>
    <sheetView showGridLines="0" showZeros="0" zoomScalePageLayoutView="0" workbookViewId="0" topLeftCell="A1">
      <selection activeCell="I15" sqref="I15"/>
    </sheetView>
  </sheetViews>
  <sheetFormatPr defaultColWidth="6.875" defaultRowHeight="14.25"/>
  <cols>
    <col min="1" max="1" width="3.75390625" style="96" customWidth="1"/>
    <col min="2" max="2" width="4.25390625" style="96" customWidth="1"/>
    <col min="3" max="3" width="4.125" style="96" customWidth="1"/>
    <col min="4" max="4" width="10.125" style="96" customWidth="1"/>
    <col min="5" max="5" width="17.875" style="96" customWidth="1"/>
    <col min="6" max="6" width="14.625" style="96" customWidth="1"/>
    <col min="7" max="7" width="13.375" style="96" customWidth="1"/>
    <col min="8" max="9" width="12.25390625" style="96" customWidth="1"/>
    <col min="10" max="10" width="10.625" style="96" customWidth="1"/>
    <col min="11" max="11" width="10.25390625" style="96" customWidth="1"/>
    <col min="12" max="12" width="9.875" style="96" customWidth="1"/>
    <col min="13" max="13" width="12.00390625" style="96" customWidth="1"/>
    <col min="14" max="215" width="6.875" style="96" customWidth="1"/>
    <col min="216" max="16384" width="6.875" style="96" customWidth="1"/>
  </cols>
  <sheetData>
    <row r="1" spans="1:215" ht="14.25" customHeight="1">
      <c r="A1" s="91"/>
      <c r="B1" s="91"/>
      <c r="C1" s="92"/>
      <c r="D1" s="93"/>
      <c r="E1" s="94"/>
      <c r="F1" s="95"/>
      <c r="G1" s="95"/>
      <c r="L1" s="285" t="s">
        <v>272</v>
      </c>
      <c r="M1" s="28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282" t="s">
        <v>333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283" t="s">
        <v>332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6" t="s">
        <v>51</v>
      </c>
      <c r="M3" s="28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21.75" customHeight="1">
      <c r="A4" s="98" t="s">
        <v>80</v>
      </c>
      <c r="B4" s="98"/>
      <c r="C4" s="98"/>
      <c r="D4" s="268" t="s">
        <v>44</v>
      </c>
      <c r="E4" s="258" t="s">
        <v>45</v>
      </c>
      <c r="F4" s="258" t="s">
        <v>81</v>
      </c>
      <c r="G4" s="100" t="s">
        <v>82</v>
      </c>
      <c r="H4" s="100"/>
      <c r="I4" s="100"/>
      <c r="J4" s="100"/>
      <c r="K4" s="256" t="s">
        <v>53</v>
      </c>
      <c r="L4" s="256"/>
      <c r="M4" s="25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5" customHeight="1" hidden="1">
      <c r="A5" s="98"/>
      <c r="B5" s="98"/>
      <c r="C5" s="98"/>
      <c r="D5" s="268"/>
      <c r="E5" s="258"/>
      <c r="F5" s="258"/>
      <c r="G5" s="258" t="s">
        <v>273</v>
      </c>
      <c r="H5" s="99" t="s">
        <v>54</v>
      </c>
      <c r="I5" s="101" t="s">
        <v>83</v>
      </c>
      <c r="J5" s="101" t="s">
        <v>84</v>
      </c>
      <c r="K5" s="263" t="s">
        <v>273</v>
      </c>
      <c r="L5" s="258" t="s">
        <v>274</v>
      </c>
      <c r="M5" s="258" t="s">
        <v>275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31.5" customHeight="1">
      <c r="A6" s="266" t="s">
        <v>46</v>
      </c>
      <c r="B6" s="267" t="s">
        <v>47</v>
      </c>
      <c r="C6" s="267" t="s">
        <v>48</v>
      </c>
      <c r="D6" s="258"/>
      <c r="E6" s="258"/>
      <c r="F6" s="258"/>
      <c r="G6" s="258"/>
      <c r="H6" s="259" t="s">
        <v>276</v>
      </c>
      <c r="I6" s="259" t="s">
        <v>277</v>
      </c>
      <c r="J6" s="258" t="s">
        <v>278</v>
      </c>
      <c r="K6" s="264"/>
      <c r="L6" s="258" t="s">
        <v>10</v>
      </c>
      <c r="M6" s="258" t="s">
        <v>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31.5" customHeight="1">
      <c r="A7" s="266"/>
      <c r="B7" s="267"/>
      <c r="C7" s="267"/>
      <c r="D7" s="258"/>
      <c r="E7" s="258"/>
      <c r="F7" s="258"/>
      <c r="G7" s="258"/>
      <c r="H7" s="259"/>
      <c r="I7" s="259"/>
      <c r="J7" s="258"/>
      <c r="K7" s="265"/>
      <c r="L7" s="258"/>
      <c r="M7" s="25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31.5" customHeight="1">
      <c r="A8" s="103" t="s">
        <v>49</v>
      </c>
      <c r="B8" s="104" t="s">
        <v>49</v>
      </c>
      <c r="C8" s="104" t="s">
        <v>49</v>
      </c>
      <c r="D8" s="105" t="s">
        <v>49</v>
      </c>
      <c r="E8" s="102" t="s">
        <v>49</v>
      </c>
      <c r="F8" s="102">
        <v>1</v>
      </c>
      <c r="G8" s="102">
        <v>2</v>
      </c>
      <c r="H8" s="102">
        <v>3</v>
      </c>
      <c r="I8" s="102">
        <v>4</v>
      </c>
      <c r="J8" s="102">
        <v>5</v>
      </c>
      <c r="K8" s="102">
        <v>6</v>
      </c>
      <c r="L8" s="102">
        <v>7</v>
      </c>
      <c r="M8" s="102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144" customFormat="1" ht="31.5" customHeight="1">
      <c r="A9" s="141"/>
      <c r="B9" s="141"/>
      <c r="C9" s="141"/>
      <c r="D9" s="141"/>
      <c r="E9" s="141"/>
      <c r="F9" s="142"/>
      <c r="G9" s="142"/>
      <c r="H9" s="142"/>
      <c r="I9" s="142"/>
      <c r="J9" s="142"/>
      <c r="K9" s="142"/>
      <c r="L9" s="143"/>
      <c r="M9" s="143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</row>
    <row r="10" spans="14:21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4:21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4:21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4:21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4:21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0:215" ht="24.75" customHeight="1">
      <c r="J15" s="9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0:215" ht="24.75" customHeight="1">
      <c r="J16" s="9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A6:A7"/>
    <mergeCell ref="B6:B7"/>
    <mergeCell ref="C6:C7"/>
    <mergeCell ref="H6:H7"/>
    <mergeCell ref="D4:D7"/>
    <mergeCell ref="E4:E7"/>
    <mergeCell ref="F4:F7"/>
    <mergeCell ref="G5:G7"/>
    <mergeCell ref="A2:M2"/>
    <mergeCell ref="A3:K3"/>
    <mergeCell ref="L1:M1"/>
    <mergeCell ref="L3:M3"/>
    <mergeCell ref="K4:M4"/>
    <mergeCell ref="I6:I7"/>
    <mergeCell ref="L5:L7"/>
    <mergeCell ref="M5:M7"/>
    <mergeCell ref="J6:J7"/>
    <mergeCell ref="K5:K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28" sqref="E28:F28"/>
    </sheetView>
  </sheetViews>
  <sheetFormatPr defaultColWidth="9.00390625" defaultRowHeight="14.25"/>
  <cols>
    <col min="1" max="1" width="5.875" style="0" customWidth="1"/>
    <col min="2" max="2" width="9.75390625" style="0" customWidth="1"/>
    <col min="4" max="5" width="9.75390625" style="0" customWidth="1"/>
    <col min="6" max="6" width="16.375" style="0" customWidth="1"/>
    <col min="7" max="8" width="9.75390625" style="0" customWidth="1"/>
    <col min="9" max="9" width="27.00390625" style="0" customWidth="1"/>
  </cols>
  <sheetData>
    <row r="1" spans="1:9" ht="29.25" customHeight="1">
      <c r="A1" s="293" t="s">
        <v>334</v>
      </c>
      <c r="B1" s="293"/>
      <c r="C1" s="293"/>
      <c r="D1" s="293"/>
      <c r="E1" s="293"/>
      <c r="F1" s="293"/>
      <c r="G1" s="293"/>
      <c r="H1" s="293"/>
      <c r="I1" s="293"/>
    </row>
    <row r="2" spans="1:9" ht="22.5">
      <c r="A2" s="293" t="s">
        <v>374</v>
      </c>
      <c r="B2" s="293"/>
      <c r="C2" s="293"/>
      <c r="D2" s="293"/>
      <c r="E2" s="293"/>
      <c r="F2" s="293"/>
      <c r="G2" s="293"/>
      <c r="H2" s="293"/>
      <c r="I2" s="293"/>
    </row>
    <row r="3" spans="1:9" ht="22.5" customHeight="1">
      <c r="A3" s="294" t="s">
        <v>378</v>
      </c>
      <c r="B3" s="295"/>
      <c r="C3" s="295"/>
      <c r="D3" s="295"/>
      <c r="E3" s="295"/>
      <c r="F3" s="295"/>
      <c r="G3" s="295"/>
      <c r="H3" s="295"/>
      <c r="I3" s="295"/>
    </row>
    <row r="4" spans="1:9" ht="22.5" customHeight="1">
      <c r="A4" s="296" t="s">
        <v>335</v>
      </c>
      <c r="B4" s="297"/>
      <c r="C4" s="298" t="s">
        <v>336</v>
      </c>
      <c r="D4" s="297"/>
      <c r="E4" s="297"/>
      <c r="F4" s="297"/>
      <c r="G4" s="297"/>
      <c r="H4" s="297"/>
      <c r="I4" s="299"/>
    </row>
    <row r="5" spans="1:9" ht="22.5" customHeight="1">
      <c r="A5" s="287" t="s">
        <v>337</v>
      </c>
      <c r="B5" s="288"/>
      <c r="C5" s="289" t="s">
        <v>338</v>
      </c>
      <c r="D5" s="290"/>
      <c r="E5" s="290"/>
      <c r="F5" s="290"/>
      <c r="G5" s="289" t="s">
        <v>331</v>
      </c>
      <c r="H5" s="290"/>
      <c r="I5" s="290"/>
    </row>
    <row r="6" spans="1:9" ht="22.5" customHeight="1">
      <c r="A6" s="290" t="s">
        <v>339</v>
      </c>
      <c r="B6" s="290"/>
      <c r="C6" s="291" t="s">
        <v>340</v>
      </c>
      <c r="D6" s="291"/>
      <c r="E6" s="291"/>
      <c r="F6" s="178">
        <v>700</v>
      </c>
      <c r="G6" s="292" t="s">
        <v>377</v>
      </c>
      <c r="H6" s="292"/>
      <c r="I6" s="292"/>
    </row>
    <row r="7" spans="1:9" ht="22.5" customHeight="1">
      <c r="A7" s="290"/>
      <c r="B7" s="290"/>
      <c r="C7" s="290" t="s">
        <v>341</v>
      </c>
      <c r="D7" s="290"/>
      <c r="E7" s="290"/>
      <c r="F7" s="178">
        <v>700</v>
      </c>
      <c r="G7" s="291" t="s">
        <v>375</v>
      </c>
      <c r="H7" s="291"/>
      <c r="I7" s="177">
        <v>700</v>
      </c>
    </row>
    <row r="8" spans="1:9" ht="22.5" customHeight="1">
      <c r="A8" s="290"/>
      <c r="B8" s="290"/>
      <c r="C8" s="297" t="s">
        <v>342</v>
      </c>
      <c r="D8" s="297"/>
      <c r="E8" s="299"/>
      <c r="F8" s="178"/>
      <c r="G8" s="290" t="s">
        <v>376</v>
      </c>
      <c r="H8" s="290"/>
      <c r="I8" s="177"/>
    </row>
    <row r="9" spans="1:9" ht="22.5" customHeight="1">
      <c r="A9" s="290" t="s">
        <v>343</v>
      </c>
      <c r="B9" s="296" t="s">
        <v>344</v>
      </c>
      <c r="C9" s="297"/>
      <c r="D9" s="297"/>
      <c r="E9" s="297"/>
      <c r="F9" s="299"/>
      <c r="G9" s="297" t="s">
        <v>345</v>
      </c>
      <c r="H9" s="297"/>
      <c r="I9" s="299"/>
    </row>
    <row r="10" spans="1:9" ht="14.25">
      <c r="A10" s="290"/>
      <c r="B10" s="309" t="s">
        <v>346</v>
      </c>
      <c r="C10" s="301"/>
      <c r="D10" s="301"/>
      <c r="E10" s="301"/>
      <c r="F10" s="302"/>
      <c r="G10" s="300" t="s">
        <v>347</v>
      </c>
      <c r="H10" s="301"/>
      <c r="I10" s="302"/>
    </row>
    <row r="11" spans="1:9" ht="14.25">
      <c r="A11" s="290"/>
      <c r="B11" s="310"/>
      <c r="C11" s="295"/>
      <c r="D11" s="295"/>
      <c r="E11" s="295"/>
      <c r="F11" s="303"/>
      <c r="G11" s="295"/>
      <c r="H11" s="295"/>
      <c r="I11" s="303"/>
    </row>
    <row r="12" spans="1:9" ht="14.25">
      <c r="A12" s="290"/>
      <c r="B12" s="310"/>
      <c r="C12" s="295"/>
      <c r="D12" s="295"/>
      <c r="E12" s="295"/>
      <c r="F12" s="303"/>
      <c r="G12" s="295"/>
      <c r="H12" s="295"/>
      <c r="I12" s="303"/>
    </row>
    <row r="13" spans="1:9" ht="14.25">
      <c r="A13" s="290"/>
      <c r="B13" s="311"/>
      <c r="C13" s="304"/>
      <c r="D13" s="304"/>
      <c r="E13" s="312"/>
      <c r="F13" s="303"/>
      <c r="G13" s="304"/>
      <c r="H13" s="304"/>
      <c r="I13" s="305"/>
    </row>
    <row r="14" spans="1:9" ht="18.75" customHeight="1">
      <c r="A14" s="313" t="s">
        <v>348</v>
      </c>
      <c r="B14" s="177" t="s">
        <v>349</v>
      </c>
      <c r="C14" s="177" t="s">
        <v>350</v>
      </c>
      <c r="D14" s="176" t="s">
        <v>351</v>
      </c>
      <c r="E14" s="290" t="s">
        <v>352</v>
      </c>
      <c r="F14" s="290"/>
      <c r="G14" s="177" t="s">
        <v>350</v>
      </c>
      <c r="H14" s="177" t="s">
        <v>351</v>
      </c>
      <c r="I14" s="177" t="s">
        <v>352</v>
      </c>
    </row>
    <row r="15" spans="1:9" ht="14.25">
      <c r="A15" s="314"/>
      <c r="B15" s="315" t="s">
        <v>353</v>
      </c>
      <c r="C15" s="290" t="s">
        <v>354</v>
      </c>
      <c r="D15" s="180" t="s">
        <v>355</v>
      </c>
      <c r="E15" s="292" t="s">
        <v>389</v>
      </c>
      <c r="F15" s="292"/>
      <c r="G15" s="290" t="s">
        <v>354</v>
      </c>
      <c r="H15" s="181" t="s">
        <v>355</v>
      </c>
      <c r="I15" s="177" t="s">
        <v>389</v>
      </c>
    </row>
    <row r="16" spans="1:9" ht="14.25">
      <c r="A16" s="314"/>
      <c r="B16" s="315"/>
      <c r="C16" s="290"/>
      <c r="D16" s="180" t="s">
        <v>356</v>
      </c>
      <c r="E16" s="306" t="s">
        <v>379</v>
      </c>
      <c r="F16" s="292"/>
      <c r="G16" s="290"/>
      <c r="H16" s="181" t="s">
        <v>356</v>
      </c>
      <c r="I16" s="177" t="s">
        <v>379</v>
      </c>
    </row>
    <row r="17" spans="1:9" ht="20.25">
      <c r="A17" s="314"/>
      <c r="B17" s="315"/>
      <c r="C17" s="290"/>
      <c r="D17" s="180" t="s">
        <v>357</v>
      </c>
      <c r="E17" s="292"/>
      <c r="F17" s="292"/>
      <c r="G17" s="290"/>
      <c r="H17" s="181" t="s">
        <v>357</v>
      </c>
      <c r="I17" s="182"/>
    </row>
    <row r="18" spans="1:9" ht="14.25">
      <c r="A18" s="314"/>
      <c r="B18" s="315"/>
      <c r="C18" s="290" t="s">
        <v>358</v>
      </c>
      <c r="D18" s="180" t="s">
        <v>355</v>
      </c>
      <c r="E18" s="306" t="s">
        <v>381</v>
      </c>
      <c r="F18" s="292"/>
      <c r="G18" s="290" t="s">
        <v>358</v>
      </c>
      <c r="H18" s="181" t="s">
        <v>355</v>
      </c>
      <c r="I18" s="183" t="s">
        <v>382</v>
      </c>
    </row>
    <row r="19" spans="1:9" ht="14.25">
      <c r="A19" s="314"/>
      <c r="B19" s="315"/>
      <c r="C19" s="290"/>
      <c r="D19" s="180" t="s">
        <v>356</v>
      </c>
      <c r="E19" s="306" t="s">
        <v>380</v>
      </c>
      <c r="F19" s="292"/>
      <c r="G19" s="290"/>
      <c r="H19" s="181" t="s">
        <v>356</v>
      </c>
      <c r="I19" s="183" t="s">
        <v>380</v>
      </c>
    </row>
    <row r="20" spans="1:9" ht="20.25">
      <c r="A20" s="314"/>
      <c r="B20" s="315"/>
      <c r="C20" s="290"/>
      <c r="D20" s="180" t="s">
        <v>357</v>
      </c>
      <c r="E20" s="292"/>
      <c r="F20" s="292"/>
      <c r="G20" s="290"/>
      <c r="H20" s="181" t="s">
        <v>357</v>
      </c>
      <c r="I20" s="182"/>
    </row>
    <row r="21" spans="1:9" ht="28.5" customHeight="1">
      <c r="A21" s="314"/>
      <c r="B21" s="315"/>
      <c r="C21" s="290" t="s">
        <v>359</v>
      </c>
      <c r="D21" s="180" t="s">
        <v>355</v>
      </c>
      <c r="E21" s="307"/>
      <c r="F21" s="307"/>
      <c r="G21" s="290" t="s">
        <v>359</v>
      </c>
      <c r="H21" s="181" t="s">
        <v>355</v>
      </c>
      <c r="I21" s="184"/>
    </row>
    <row r="22" spans="1:9" ht="14.25">
      <c r="A22" s="314"/>
      <c r="B22" s="315"/>
      <c r="C22" s="290"/>
      <c r="D22" s="180" t="s">
        <v>356</v>
      </c>
      <c r="E22" s="306"/>
      <c r="F22" s="292"/>
      <c r="G22" s="290"/>
      <c r="H22" s="181" t="s">
        <v>356</v>
      </c>
      <c r="I22" s="183"/>
    </row>
    <row r="23" spans="1:9" ht="14.25">
      <c r="A23" s="314"/>
      <c r="B23" s="315"/>
      <c r="C23" s="290"/>
      <c r="D23" s="180" t="s">
        <v>357</v>
      </c>
      <c r="E23" s="292"/>
      <c r="F23" s="292"/>
      <c r="G23" s="290"/>
      <c r="H23" s="181" t="s">
        <v>357</v>
      </c>
      <c r="I23" s="183"/>
    </row>
    <row r="24" spans="1:9" ht="17.25" customHeight="1">
      <c r="A24" s="314"/>
      <c r="B24" s="315"/>
      <c r="C24" s="316" t="s">
        <v>360</v>
      </c>
      <c r="D24" s="180" t="s">
        <v>355</v>
      </c>
      <c r="E24" s="306" t="s">
        <v>383</v>
      </c>
      <c r="F24" s="292"/>
      <c r="G24" s="316" t="s">
        <v>360</v>
      </c>
      <c r="H24" s="181" t="s">
        <v>355</v>
      </c>
      <c r="I24" s="183" t="s">
        <v>383</v>
      </c>
    </row>
    <row r="25" spans="1:9" ht="14.25">
      <c r="A25" s="314"/>
      <c r="B25" s="315"/>
      <c r="C25" s="317"/>
      <c r="D25" s="180" t="s">
        <v>356</v>
      </c>
      <c r="E25" s="292"/>
      <c r="F25" s="292"/>
      <c r="G25" s="317"/>
      <c r="H25" s="181" t="s">
        <v>356</v>
      </c>
      <c r="I25" s="183"/>
    </row>
    <row r="26" spans="1:9" ht="14.25">
      <c r="A26" s="314"/>
      <c r="B26" s="315"/>
      <c r="C26" s="318"/>
      <c r="D26" s="180" t="s">
        <v>357</v>
      </c>
      <c r="E26" s="292"/>
      <c r="F26" s="292"/>
      <c r="G26" s="318"/>
      <c r="H26" s="181" t="s">
        <v>357</v>
      </c>
      <c r="I26" s="183"/>
    </row>
    <row r="27" spans="1:9" ht="14.25">
      <c r="A27" s="314"/>
      <c r="B27" s="315"/>
      <c r="C27" s="177" t="s">
        <v>357</v>
      </c>
      <c r="D27" s="175"/>
      <c r="E27" s="292"/>
      <c r="F27" s="292"/>
      <c r="G27" s="177" t="s">
        <v>357</v>
      </c>
      <c r="H27" s="175"/>
      <c r="I27" s="183"/>
    </row>
    <row r="28" spans="1:9" ht="26.25" customHeight="1">
      <c r="A28" s="314"/>
      <c r="B28" s="315" t="s">
        <v>361</v>
      </c>
      <c r="C28" s="290" t="s">
        <v>362</v>
      </c>
      <c r="D28" s="180" t="s">
        <v>355</v>
      </c>
      <c r="E28" s="308" t="s">
        <v>385</v>
      </c>
      <c r="F28" s="308"/>
      <c r="G28" s="290" t="s">
        <v>363</v>
      </c>
      <c r="H28" s="181" t="s">
        <v>355</v>
      </c>
      <c r="I28" s="185" t="s">
        <v>385</v>
      </c>
    </row>
    <row r="29" spans="1:9" ht="14.25">
      <c r="A29" s="314"/>
      <c r="B29" s="315"/>
      <c r="C29" s="290"/>
      <c r="D29" s="180" t="s">
        <v>356</v>
      </c>
      <c r="E29" s="292"/>
      <c r="F29" s="292"/>
      <c r="G29" s="290"/>
      <c r="H29" s="181" t="s">
        <v>356</v>
      </c>
      <c r="I29" s="177"/>
    </row>
    <row r="30" spans="1:9" ht="14.25">
      <c r="A30" s="314"/>
      <c r="B30" s="315"/>
      <c r="C30" s="290"/>
      <c r="D30" s="180" t="s">
        <v>357</v>
      </c>
      <c r="E30" s="292"/>
      <c r="F30" s="292"/>
      <c r="G30" s="290"/>
      <c r="H30" s="181" t="s">
        <v>357</v>
      </c>
      <c r="I30" s="177"/>
    </row>
    <row r="31" spans="1:9" ht="21" customHeight="1">
      <c r="A31" s="314"/>
      <c r="B31" s="315"/>
      <c r="C31" s="290" t="s">
        <v>364</v>
      </c>
      <c r="D31" s="180" t="s">
        <v>355</v>
      </c>
      <c r="E31" s="306" t="s">
        <v>386</v>
      </c>
      <c r="F31" s="292"/>
      <c r="G31" s="290" t="s">
        <v>365</v>
      </c>
      <c r="H31" s="181" t="s">
        <v>355</v>
      </c>
      <c r="I31" s="177" t="s">
        <v>386</v>
      </c>
    </row>
    <row r="32" spans="1:9" ht="14.25">
      <c r="A32" s="314"/>
      <c r="B32" s="315"/>
      <c r="C32" s="290"/>
      <c r="D32" s="180" t="s">
        <v>356</v>
      </c>
      <c r="E32" s="306" t="s">
        <v>366</v>
      </c>
      <c r="F32" s="292"/>
      <c r="G32" s="290"/>
      <c r="H32" s="181" t="s">
        <v>356</v>
      </c>
      <c r="I32" s="177" t="s">
        <v>366</v>
      </c>
    </row>
    <row r="33" spans="1:9" ht="14.25">
      <c r="A33" s="314"/>
      <c r="B33" s="315"/>
      <c r="C33" s="290"/>
      <c r="D33" s="180" t="s">
        <v>357</v>
      </c>
      <c r="E33" s="292"/>
      <c r="F33" s="292"/>
      <c r="G33" s="290"/>
      <c r="H33" s="181" t="s">
        <v>357</v>
      </c>
      <c r="I33" s="177"/>
    </row>
    <row r="34" spans="1:9" ht="14.25">
      <c r="A34" s="314"/>
      <c r="B34" s="315"/>
      <c r="C34" s="290" t="s">
        <v>367</v>
      </c>
      <c r="D34" s="180" t="s">
        <v>355</v>
      </c>
      <c r="E34" s="292"/>
      <c r="F34" s="292"/>
      <c r="G34" s="290" t="s">
        <v>368</v>
      </c>
      <c r="H34" s="181" t="s">
        <v>355</v>
      </c>
      <c r="I34" s="177"/>
    </row>
    <row r="35" spans="1:9" ht="14.25">
      <c r="A35" s="314"/>
      <c r="B35" s="315"/>
      <c r="C35" s="290"/>
      <c r="D35" s="180" t="s">
        <v>356</v>
      </c>
      <c r="E35" s="292"/>
      <c r="F35" s="292"/>
      <c r="G35" s="290"/>
      <c r="H35" s="181" t="s">
        <v>356</v>
      </c>
      <c r="I35" s="177"/>
    </row>
    <row r="36" spans="1:9" ht="14.25">
      <c r="A36" s="314"/>
      <c r="B36" s="315"/>
      <c r="C36" s="290"/>
      <c r="D36" s="180" t="s">
        <v>357</v>
      </c>
      <c r="E36" s="292"/>
      <c r="F36" s="292"/>
      <c r="G36" s="290"/>
      <c r="H36" s="181" t="s">
        <v>357</v>
      </c>
      <c r="I36" s="177"/>
    </row>
    <row r="37" spans="1:9" ht="14.25">
      <c r="A37" s="314"/>
      <c r="B37" s="315"/>
      <c r="C37" s="290" t="s">
        <v>369</v>
      </c>
      <c r="D37" s="180" t="s">
        <v>355</v>
      </c>
      <c r="E37" s="306" t="s">
        <v>384</v>
      </c>
      <c r="F37" s="292"/>
      <c r="G37" s="290" t="s">
        <v>370</v>
      </c>
      <c r="H37" s="181" t="s">
        <v>355</v>
      </c>
      <c r="I37" s="177" t="s">
        <v>385</v>
      </c>
    </row>
    <row r="38" spans="1:9" ht="14.25">
      <c r="A38" s="314"/>
      <c r="B38" s="315"/>
      <c r="C38" s="290"/>
      <c r="D38" s="180" t="s">
        <v>356</v>
      </c>
      <c r="E38" s="292"/>
      <c r="F38" s="292"/>
      <c r="G38" s="290"/>
      <c r="H38" s="181" t="s">
        <v>356</v>
      </c>
      <c r="I38" s="177"/>
    </row>
    <row r="39" spans="1:9" ht="14.25">
      <c r="A39" s="314"/>
      <c r="B39" s="315"/>
      <c r="C39" s="290"/>
      <c r="D39" s="180" t="s">
        <v>357</v>
      </c>
      <c r="E39" s="292"/>
      <c r="F39" s="292"/>
      <c r="G39" s="290"/>
      <c r="H39" s="181" t="s">
        <v>357</v>
      </c>
      <c r="I39" s="177"/>
    </row>
    <row r="40" spans="1:9" ht="14.25">
      <c r="A40" s="314"/>
      <c r="B40" s="179"/>
      <c r="C40" s="177" t="s">
        <v>357</v>
      </c>
      <c r="D40" s="176"/>
      <c r="E40" s="292"/>
      <c r="F40" s="292"/>
      <c r="G40" s="177" t="s">
        <v>357</v>
      </c>
      <c r="H40" s="181"/>
      <c r="I40" s="177"/>
    </row>
    <row r="41" spans="1:9" ht="14.25">
      <c r="A41" s="314"/>
      <c r="B41" s="290" t="s">
        <v>371</v>
      </c>
      <c r="C41" s="316" t="s">
        <v>372</v>
      </c>
      <c r="D41" s="180" t="s">
        <v>355</v>
      </c>
      <c r="E41" s="306" t="s">
        <v>388</v>
      </c>
      <c r="F41" s="292"/>
      <c r="G41" s="316" t="s">
        <v>373</v>
      </c>
      <c r="H41" s="181" t="s">
        <v>355</v>
      </c>
      <c r="I41" s="177" t="s">
        <v>387</v>
      </c>
    </row>
    <row r="42" spans="1:9" ht="14.25">
      <c r="A42" s="314"/>
      <c r="B42" s="290"/>
      <c r="C42" s="317"/>
      <c r="D42" s="180" t="s">
        <v>356</v>
      </c>
      <c r="E42" s="306"/>
      <c r="F42" s="292"/>
      <c r="G42" s="317"/>
      <c r="H42" s="181" t="s">
        <v>356</v>
      </c>
      <c r="I42" s="177"/>
    </row>
    <row r="43" spans="1:9" ht="14.25">
      <c r="A43" s="314"/>
      <c r="B43" s="290"/>
      <c r="C43" s="318"/>
      <c r="D43" s="180" t="s">
        <v>357</v>
      </c>
      <c r="E43" s="292"/>
      <c r="F43" s="292"/>
      <c r="G43" s="318"/>
      <c r="H43" s="181" t="s">
        <v>357</v>
      </c>
      <c r="I43" s="177"/>
    </row>
  </sheetData>
  <sheetProtection/>
  <mergeCells count="72">
    <mergeCell ref="G18:G20"/>
    <mergeCell ref="G21:G23"/>
    <mergeCell ref="G24:G26"/>
    <mergeCell ref="G28:G30"/>
    <mergeCell ref="G31:G33"/>
    <mergeCell ref="G37:G39"/>
    <mergeCell ref="G34:G36"/>
    <mergeCell ref="G41:G43"/>
    <mergeCell ref="C21:C23"/>
    <mergeCell ref="C24:C26"/>
    <mergeCell ref="C28:C30"/>
    <mergeCell ref="C31:C33"/>
    <mergeCell ref="C34:C36"/>
    <mergeCell ref="C37:C39"/>
    <mergeCell ref="E42:F42"/>
    <mergeCell ref="E43:F43"/>
    <mergeCell ref="C41:C43"/>
    <mergeCell ref="A14:A43"/>
    <mergeCell ref="B15:B27"/>
    <mergeCell ref="B28:B39"/>
    <mergeCell ref="B41:B43"/>
    <mergeCell ref="C15:C17"/>
    <mergeCell ref="C18:C20"/>
    <mergeCell ref="E36:F36"/>
    <mergeCell ref="E37:F37"/>
    <mergeCell ref="B10:F13"/>
    <mergeCell ref="E41:F41"/>
    <mergeCell ref="E30:F30"/>
    <mergeCell ref="E31:F31"/>
    <mergeCell ref="E32:F32"/>
    <mergeCell ref="E33:F33"/>
    <mergeCell ref="E34:F34"/>
    <mergeCell ref="E35:F35"/>
    <mergeCell ref="E28:F28"/>
    <mergeCell ref="E29:F29"/>
    <mergeCell ref="E38:F38"/>
    <mergeCell ref="E39:F39"/>
    <mergeCell ref="E40:F40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4:F14"/>
    <mergeCell ref="E15:F15"/>
    <mergeCell ref="E16:F16"/>
    <mergeCell ref="E17:F17"/>
    <mergeCell ref="G10:I13"/>
    <mergeCell ref="G15:G17"/>
    <mergeCell ref="C7:E7"/>
    <mergeCell ref="G7:H7"/>
    <mergeCell ref="C8:E8"/>
    <mergeCell ref="G8:H8"/>
    <mergeCell ref="B9:F9"/>
    <mergeCell ref="G9:I9"/>
    <mergeCell ref="A6:B8"/>
    <mergeCell ref="A9:A13"/>
    <mergeCell ref="A5:B5"/>
    <mergeCell ref="C5:F5"/>
    <mergeCell ref="G5:I5"/>
    <mergeCell ref="C6:E6"/>
    <mergeCell ref="G6:I6"/>
    <mergeCell ref="A1:I1"/>
    <mergeCell ref="A2:I2"/>
    <mergeCell ref="A3:I3"/>
    <mergeCell ref="A4:B4"/>
    <mergeCell ref="C4:I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2021-04-02T07:42:23Z</cp:lastPrinted>
  <dcterms:created xsi:type="dcterms:W3CDTF">2019-03-28T02:08:26Z</dcterms:created>
  <dcterms:modified xsi:type="dcterms:W3CDTF">2021-04-05T23:30:50Z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1181856</vt:i4>
  </property>
</Properties>
</file>